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7/SIM/PÄA/Uued garaažid/"/>
    </mc:Choice>
  </mc:AlternateContent>
  <bookViews>
    <workbookView xWindow="0" yWindow="0" windowWidth="28800" windowHeight="12135" firstSheet="2" activeTab="2"/>
  </bookViews>
  <sheets>
    <sheet name="KOKKU" sheetId="6" state="hidden" r:id="rId1"/>
    <sheet name="Lihula graafik" sheetId="10" state="hidden" r:id="rId2"/>
    <sheet name="Tõstamaa graafik" sheetId="7" r:id="rId3"/>
    <sheet name="Mustla graafik" sheetId="8" r:id="rId4"/>
    <sheet name="Alatskivi graafik" sheetId="9" r:id="rId5"/>
  </sheets>
  <externalReferences>
    <externalReference r:id="rId6"/>
  </externalReferences>
  <definedNames>
    <definedName name="hind">[1]platsikulud!$C$2</definedName>
    <definedName name="kestvus">[1]platsikulud!$C$3</definedName>
    <definedName name="kestvus2">[1]platsikulud!$G$7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0" l="1"/>
  <c r="D129" i="10"/>
  <c r="E111" i="10"/>
  <c r="E79" i="10"/>
  <c r="E72" i="10"/>
  <c r="E58" i="10"/>
  <c r="E54" i="10"/>
  <c r="E42" i="10"/>
  <c r="E38" i="10"/>
  <c r="E30" i="10"/>
  <c r="D26" i="10"/>
  <c r="D20" i="10"/>
  <c r="D18" i="10"/>
  <c r="C15" i="10"/>
  <c r="E121" i="10" s="1"/>
  <c r="A15" i="10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D16" i="10" l="1"/>
  <c r="D24" i="10"/>
  <c r="D32" i="10"/>
  <c r="F32" i="10" s="1"/>
  <c r="E50" i="10"/>
  <c r="D65" i="10"/>
  <c r="E104" i="10"/>
  <c r="D22" i="10"/>
  <c r="E31" i="10"/>
  <c r="E46" i="10"/>
  <c r="E62" i="10"/>
  <c r="D97" i="10"/>
  <c r="E16" i="10"/>
  <c r="F16" i="10" s="1"/>
  <c r="E20" i="10"/>
  <c r="F20" i="10" s="1"/>
  <c r="E22" i="10"/>
  <c r="E24" i="10"/>
  <c r="F24" i="10" s="1"/>
  <c r="D34" i="10"/>
  <c r="E15" i="10"/>
  <c r="E17" i="10"/>
  <c r="E19" i="10"/>
  <c r="E21" i="10"/>
  <c r="E23" i="10"/>
  <c r="E25" i="10"/>
  <c r="E28" i="10"/>
  <c r="E29" i="10"/>
  <c r="D30" i="10"/>
  <c r="F30" i="10" s="1"/>
  <c r="E36" i="10"/>
  <c r="E37" i="10"/>
  <c r="D38" i="10"/>
  <c r="F38" i="10" s="1"/>
  <c r="D42" i="10"/>
  <c r="F42" i="10" s="1"/>
  <c r="D46" i="10"/>
  <c r="F46" i="10" s="1"/>
  <c r="D50" i="10"/>
  <c r="F50" i="10" s="1"/>
  <c r="D54" i="10"/>
  <c r="F54" i="10" s="1"/>
  <c r="D58" i="10"/>
  <c r="F58" i="10" s="1"/>
  <c r="D62" i="10"/>
  <c r="F62" i="10" s="1"/>
  <c r="E70" i="10"/>
  <c r="E82" i="10"/>
  <c r="E89" i="10"/>
  <c r="D107" i="10"/>
  <c r="E114" i="10"/>
  <c r="D134" i="10"/>
  <c r="D132" i="10"/>
  <c r="D130" i="10"/>
  <c r="D128" i="10"/>
  <c r="D126" i="10"/>
  <c r="F126" i="10" s="1"/>
  <c r="D124" i="10"/>
  <c r="D122" i="10"/>
  <c r="D120" i="10"/>
  <c r="D118" i="10"/>
  <c r="F118" i="10" s="1"/>
  <c r="D116" i="10"/>
  <c r="D114" i="10"/>
  <c r="D112" i="10"/>
  <c r="D110" i="10"/>
  <c r="F110" i="10" s="1"/>
  <c r="D108" i="10"/>
  <c r="D106" i="10"/>
  <c r="D104" i="10"/>
  <c r="F104" i="10" s="1"/>
  <c r="D102" i="10"/>
  <c r="D100" i="10"/>
  <c r="D98" i="10"/>
  <c r="D96" i="10"/>
  <c r="D94" i="10"/>
  <c r="F94" i="10" s="1"/>
  <c r="D92" i="10"/>
  <c r="D90" i="10"/>
  <c r="D88" i="10"/>
  <c r="D86" i="10"/>
  <c r="F86" i="10" s="1"/>
  <c r="D84" i="10"/>
  <c r="D82" i="10"/>
  <c r="D80" i="10"/>
  <c r="D133" i="10"/>
  <c r="F133" i="10" s="1"/>
  <c r="E132" i="10"/>
  <c r="E131" i="10"/>
  <c r="D125" i="10"/>
  <c r="E124" i="10"/>
  <c r="E123" i="10"/>
  <c r="D117" i="10"/>
  <c r="E116" i="10"/>
  <c r="E115" i="10"/>
  <c r="D109" i="10"/>
  <c r="E108" i="10"/>
  <c r="E107" i="10"/>
  <c r="D101" i="10"/>
  <c r="F101" i="10" s="1"/>
  <c r="E100" i="10"/>
  <c r="E99" i="10"/>
  <c r="D93" i="10"/>
  <c r="E92" i="10"/>
  <c r="E91" i="10"/>
  <c r="D85" i="10"/>
  <c r="E84" i="10"/>
  <c r="E83" i="10"/>
  <c r="D78" i="10"/>
  <c r="D76" i="10"/>
  <c r="D74" i="10"/>
  <c r="D72" i="10"/>
  <c r="F72" i="10" s="1"/>
  <c r="D70" i="10"/>
  <c r="F70" i="10" s="1"/>
  <c r="D68" i="10"/>
  <c r="D66" i="10"/>
  <c r="E134" i="10"/>
  <c r="E133" i="10"/>
  <c r="D127" i="10"/>
  <c r="E126" i="10"/>
  <c r="E125" i="10"/>
  <c r="D119" i="10"/>
  <c r="E118" i="10"/>
  <c r="E117" i="10"/>
  <c r="D111" i="10"/>
  <c r="F111" i="10" s="1"/>
  <c r="E110" i="10"/>
  <c r="E109" i="10"/>
  <c r="D103" i="10"/>
  <c r="E102" i="10"/>
  <c r="E101" i="10"/>
  <c r="D95" i="10"/>
  <c r="E94" i="10"/>
  <c r="E93" i="10"/>
  <c r="D87" i="10"/>
  <c r="E86" i="10"/>
  <c r="E85" i="10"/>
  <c r="D79" i="10"/>
  <c r="F79" i="10" s="1"/>
  <c r="E78" i="10"/>
  <c r="E76" i="10"/>
  <c r="D131" i="10"/>
  <c r="F131" i="10" s="1"/>
  <c r="E129" i="10"/>
  <c r="F129" i="10" s="1"/>
  <c r="E122" i="10"/>
  <c r="D115" i="10"/>
  <c r="E113" i="10"/>
  <c r="E106" i="10"/>
  <c r="D99" i="10"/>
  <c r="F99" i="10" s="1"/>
  <c r="E97" i="10"/>
  <c r="F97" i="10" s="1"/>
  <c r="E90" i="10"/>
  <c r="D83" i="10"/>
  <c r="F83" i="10" s="1"/>
  <c r="E81" i="10"/>
  <c r="E75" i="10"/>
  <c r="E74" i="10"/>
  <c r="E73" i="10"/>
  <c r="D67" i="10"/>
  <c r="E66" i="10"/>
  <c r="E65" i="10"/>
  <c r="F65" i="10" s="1"/>
  <c r="D63" i="10"/>
  <c r="F63" i="10" s="1"/>
  <c r="D61" i="10"/>
  <c r="D59" i="10"/>
  <c r="D57" i="10"/>
  <c r="D55" i="10"/>
  <c r="F55" i="10" s="1"/>
  <c r="D53" i="10"/>
  <c r="D51" i="10"/>
  <c r="D49" i="10"/>
  <c r="D47" i="10"/>
  <c r="F47" i="10" s="1"/>
  <c r="D45" i="10"/>
  <c r="D43" i="10"/>
  <c r="D41" i="10"/>
  <c r="D39" i="10"/>
  <c r="F39" i="10" s="1"/>
  <c r="D37" i="10"/>
  <c r="F37" i="10" s="1"/>
  <c r="D35" i="10"/>
  <c r="D33" i="10"/>
  <c r="D31" i="10"/>
  <c r="F31" i="10" s="1"/>
  <c r="D29" i="10"/>
  <c r="F29" i="10" s="1"/>
  <c r="D27" i="10"/>
  <c r="E128" i="10"/>
  <c r="D121" i="10"/>
  <c r="F121" i="10" s="1"/>
  <c r="E119" i="10"/>
  <c r="E112" i="10"/>
  <c r="D105" i="10"/>
  <c r="E103" i="10"/>
  <c r="E96" i="10"/>
  <c r="D89" i="10"/>
  <c r="E87" i="10"/>
  <c r="E80" i="10"/>
  <c r="D77" i="10"/>
  <c r="D69" i="10"/>
  <c r="E68" i="10"/>
  <c r="E67" i="10"/>
  <c r="E63" i="10"/>
  <c r="E61" i="10"/>
  <c r="E59" i="10"/>
  <c r="E57" i="10"/>
  <c r="E55" i="10"/>
  <c r="E53" i="10"/>
  <c r="E51" i="10"/>
  <c r="E49" i="10"/>
  <c r="E47" i="10"/>
  <c r="E45" i="10"/>
  <c r="E43" i="10"/>
  <c r="E41" i="10"/>
  <c r="E39" i="10"/>
  <c r="E18" i="10"/>
  <c r="F18" i="10" s="1"/>
  <c r="E26" i="10"/>
  <c r="F26" i="10" s="1"/>
  <c r="E32" i="10"/>
  <c r="E33" i="10"/>
  <c r="D40" i="10"/>
  <c r="D44" i="10"/>
  <c r="D48" i="10"/>
  <c r="D52" i="10"/>
  <c r="D56" i="10"/>
  <c r="D60" i="10"/>
  <c r="D64" i="10"/>
  <c r="E69" i="10"/>
  <c r="D71" i="10"/>
  <c r="E77" i="10"/>
  <c r="D91" i="10"/>
  <c r="F91" i="10" s="1"/>
  <c r="E98" i="10"/>
  <c r="E105" i="10"/>
  <c r="D123" i="10"/>
  <c r="F123" i="10" s="1"/>
  <c r="E130" i="10"/>
  <c r="D15" i="10"/>
  <c r="D17" i="10"/>
  <c r="D19" i="10"/>
  <c r="F19" i="10" s="1"/>
  <c r="D21" i="10"/>
  <c r="F21" i="10" s="1"/>
  <c r="D23" i="10"/>
  <c r="D25" i="10"/>
  <c r="E27" i="10"/>
  <c r="D28" i="10"/>
  <c r="F28" i="10" s="1"/>
  <c r="E34" i="10"/>
  <c r="E35" i="10"/>
  <c r="D36" i="10"/>
  <c r="F36" i="10" s="1"/>
  <c r="E40" i="10"/>
  <c r="E44" i="10"/>
  <c r="E48" i="10"/>
  <c r="E52" i="10"/>
  <c r="E56" i="10"/>
  <c r="E60" i="10"/>
  <c r="E64" i="10"/>
  <c r="E71" i="10"/>
  <c r="D73" i="10"/>
  <c r="D75" i="10"/>
  <c r="F75" i="10" s="1"/>
  <c r="D81" i="10"/>
  <c r="F81" i="10" s="1"/>
  <c r="E88" i="10"/>
  <c r="E95" i="10"/>
  <c r="D113" i="10"/>
  <c r="E120" i="10"/>
  <c r="E127" i="10"/>
  <c r="A16" i="9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5" i="9"/>
  <c r="A15" i="8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F45" i="10" l="1"/>
  <c r="F53" i="10"/>
  <c r="F61" i="10"/>
  <c r="F109" i="10"/>
  <c r="F108" i="10"/>
  <c r="F60" i="10"/>
  <c r="F44" i="10"/>
  <c r="F33" i="10"/>
  <c r="F66" i="10"/>
  <c r="F96" i="10"/>
  <c r="F112" i="10"/>
  <c r="F56" i="10"/>
  <c r="F40" i="10"/>
  <c r="F82" i="10"/>
  <c r="F107" i="10"/>
  <c r="F22" i="10"/>
  <c r="F102" i="10"/>
  <c r="F25" i="10"/>
  <c r="F73" i="10"/>
  <c r="F64" i="10"/>
  <c r="F48" i="10"/>
  <c r="F77" i="10"/>
  <c r="F67" i="10"/>
  <c r="F87" i="10"/>
  <c r="F119" i="10"/>
  <c r="F78" i="10"/>
  <c r="F84" i="10"/>
  <c r="F92" i="10"/>
  <c r="F100" i="10"/>
  <c r="F116" i="10"/>
  <c r="F124" i="10"/>
  <c r="F132" i="10"/>
  <c r="F134" i="10"/>
  <c r="F17" i="10"/>
  <c r="F71" i="10"/>
  <c r="F105" i="10"/>
  <c r="F41" i="10"/>
  <c r="F49" i="10"/>
  <c r="F57" i="10"/>
  <c r="F103" i="10"/>
  <c r="F74" i="10"/>
  <c r="F93" i="10"/>
  <c r="F125" i="10"/>
  <c r="F80" i="10"/>
  <c r="F88" i="10"/>
  <c r="F120" i="10"/>
  <c r="F128" i="10"/>
  <c r="E135" i="10"/>
  <c r="F113" i="10"/>
  <c r="F23" i="10"/>
  <c r="D135" i="10"/>
  <c r="F15" i="10"/>
  <c r="F52" i="10"/>
  <c r="G15" i="10"/>
  <c r="C16" i="10" s="1"/>
  <c r="G16" i="10" s="1"/>
  <c r="C17" i="10" s="1"/>
  <c r="G17" i="10" s="1"/>
  <c r="C18" i="10" s="1"/>
  <c r="G18" i="10" s="1"/>
  <c r="C19" i="10" s="1"/>
  <c r="G19" i="10" s="1"/>
  <c r="C20" i="10" s="1"/>
  <c r="G20" i="10" s="1"/>
  <c r="C21" i="10" s="1"/>
  <c r="G21" i="10" s="1"/>
  <c r="C22" i="10" s="1"/>
  <c r="G22" i="10" s="1"/>
  <c r="C23" i="10" s="1"/>
  <c r="G23" i="10" s="1"/>
  <c r="C24" i="10" s="1"/>
  <c r="G24" i="10" s="1"/>
  <c r="C25" i="10" s="1"/>
  <c r="G25" i="10" s="1"/>
  <c r="C26" i="10" s="1"/>
  <c r="G26" i="10" s="1"/>
  <c r="C27" i="10" s="1"/>
  <c r="G27" i="10" s="1"/>
  <c r="C28" i="10" s="1"/>
  <c r="G28" i="10" s="1"/>
  <c r="C29" i="10" s="1"/>
  <c r="G29" i="10" s="1"/>
  <c r="C30" i="10" s="1"/>
  <c r="G30" i="10" s="1"/>
  <c r="C31" i="10" s="1"/>
  <c r="G31" i="10" s="1"/>
  <c r="C32" i="10" s="1"/>
  <c r="G32" i="10" s="1"/>
  <c r="C33" i="10" s="1"/>
  <c r="G33" i="10" s="1"/>
  <c r="C34" i="10" s="1"/>
  <c r="G34" i="10" s="1"/>
  <c r="C35" i="10" s="1"/>
  <c r="G35" i="10" s="1"/>
  <c r="C36" i="10" s="1"/>
  <c r="G36" i="10" s="1"/>
  <c r="C37" i="10" s="1"/>
  <c r="G37" i="10" s="1"/>
  <c r="C38" i="10" s="1"/>
  <c r="G38" i="10" s="1"/>
  <c r="C39" i="10" s="1"/>
  <c r="G39" i="10" s="1"/>
  <c r="C40" i="10" s="1"/>
  <c r="G40" i="10" s="1"/>
  <c r="C41" i="10" s="1"/>
  <c r="G41" i="10" s="1"/>
  <c r="C42" i="10" s="1"/>
  <c r="G42" i="10" s="1"/>
  <c r="C43" i="10" s="1"/>
  <c r="G43" i="10" s="1"/>
  <c r="C44" i="10" s="1"/>
  <c r="G44" i="10" s="1"/>
  <c r="C45" i="10" s="1"/>
  <c r="G45" i="10" s="1"/>
  <c r="C46" i="10" s="1"/>
  <c r="G46" i="10" s="1"/>
  <c r="C47" i="10" s="1"/>
  <c r="G47" i="10" s="1"/>
  <c r="C48" i="10" s="1"/>
  <c r="G48" i="10" s="1"/>
  <c r="C49" i="10" s="1"/>
  <c r="G49" i="10" s="1"/>
  <c r="C50" i="10" s="1"/>
  <c r="G50" i="10" s="1"/>
  <c r="C51" i="10" s="1"/>
  <c r="G51" i="10" s="1"/>
  <c r="C52" i="10" s="1"/>
  <c r="G52" i="10" s="1"/>
  <c r="C53" i="10" s="1"/>
  <c r="G53" i="10" s="1"/>
  <c r="C54" i="10" s="1"/>
  <c r="G54" i="10" s="1"/>
  <c r="C55" i="10" s="1"/>
  <c r="G55" i="10" s="1"/>
  <c r="C56" i="10" s="1"/>
  <c r="G56" i="10" s="1"/>
  <c r="C57" i="10" s="1"/>
  <c r="G57" i="10" s="1"/>
  <c r="C58" i="10" s="1"/>
  <c r="G58" i="10" s="1"/>
  <c r="C59" i="10" s="1"/>
  <c r="G59" i="10" s="1"/>
  <c r="C60" i="10" s="1"/>
  <c r="G60" i="10" s="1"/>
  <c r="C61" i="10" s="1"/>
  <c r="G61" i="10" s="1"/>
  <c r="C62" i="10" s="1"/>
  <c r="G62" i="10" s="1"/>
  <c r="C63" i="10" s="1"/>
  <c r="G63" i="10" s="1"/>
  <c r="C64" i="10" s="1"/>
  <c r="G64" i="10" s="1"/>
  <c r="C65" i="10" s="1"/>
  <c r="G65" i="10" s="1"/>
  <c r="C66" i="10" s="1"/>
  <c r="G66" i="10" s="1"/>
  <c r="C67" i="10" s="1"/>
  <c r="G67" i="10" s="1"/>
  <c r="C68" i="10" s="1"/>
  <c r="G68" i="10" s="1"/>
  <c r="C69" i="10" s="1"/>
  <c r="G69" i="10" s="1"/>
  <c r="C70" i="10" s="1"/>
  <c r="G70" i="10" s="1"/>
  <c r="C71" i="10" s="1"/>
  <c r="G71" i="10" s="1"/>
  <c r="C72" i="10" s="1"/>
  <c r="G72" i="10" s="1"/>
  <c r="C73" i="10" s="1"/>
  <c r="G73" i="10" s="1"/>
  <c r="C74" i="10" s="1"/>
  <c r="G74" i="10" s="1"/>
  <c r="C75" i="10" s="1"/>
  <c r="G75" i="10" s="1"/>
  <c r="C76" i="10" s="1"/>
  <c r="G76" i="10" s="1"/>
  <c r="C77" i="10" s="1"/>
  <c r="G77" i="10" s="1"/>
  <c r="C78" i="10" s="1"/>
  <c r="G78" i="10" s="1"/>
  <c r="C79" i="10" s="1"/>
  <c r="G79" i="10" s="1"/>
  <c r="C80" i="10" s="1"/>
  <c r="G80" i="10" s="1"/>
  <c r="C81" i="10" s="1"/>
  <c r="G81" i="10" s="1"/>
  <c r="C82" i="10" s="1"/>
  <c r="G82" i="10" s="1"/>
  <c r="C83" i="10" s="1"/>
  <c r="G83" i="10" s="1"/>
  <c r="C84" i="10" s="1"/>
  <c r="G84" i="10" s="1"/>
  <c r="C85" i="10" s="1"/>
  <c r="G85" i="10" s="1"/>
  <c r="C86" i="10" s="1"/>
  <c r="G86" i="10" s="1"/>
  <c r="C87" i="10" s="1"/>
  <c r="G87" i="10" s="1"/>
  <c r="C88" i="10" s="1"/>
  <c r="G88" i="10" s="1"/>
  <c r="C89" i="10" s="1"/>
  <c r="G89" i="10" s="1"/>
  <c r="C90" i="10" s="1"/>
  <c r="G90" i="10" s="1"/>
  <c r="C91" i="10" s="1"/>
  <c r="G91" i="10" s="1"/>
  <c r="C92" i="10" s="1"/>
  <c r="G92" i="10" s="1"/>
  <c r="C93" i="10" s="1"/>
  <c r="G93" i="10" s="1"/>
  <c r="C94" i="10" s="1"/>
  <c r="G94" i="10" s="1"/>
  <c r="C95" i="10" s="1"/>
  <c r="G95" i="10" s="1"/>
  <c r="C96" i="10" s="1"/>
  <c r="G96" i="10" s="1"/>
  <c r="C97" i="10" s="1"/>
  <c r="G97" i="10" s="1"/>
  <c r="C98" i="10" s="1"/>
  <c r="G98" i="10" s="1"/>
  <c r="C99" i="10" s="1"/>
  <c r="G99" i="10" s="1"/>
  <c r="C100" i="10" s="1"/>
  <c r="G100" i="10" s="1"/>
  <c r="C101" i="10" s="1"/>
  <c r="G101" i="10" s="1"/>
  <c r="C102" i="10" s="1"/>
  <c r="G102" i="10" s="1"/>
  <c r="C103" i="10" s="1"/>
  <c r="G103" i="10" s="1"/>
  <c r="C104" i="10" s="1"/>
  <c r="G104" i="10" s="1"/>
  <c r="C105" i="10" s="1"/>
  <c r="G105" i="10" s="1"/>
  <c r="C106" i="10" s="1"/>
  <c r="G106" i="10" s="1"/>
  <c r="C107" i="10" s="1"/>
  <c r="G107" i="10" s="1"/>
  <c r="C108" i="10" s="1"/>
  <c r="G108" i="10" s="1"/>
  <c r="C109" i="10" s="1"/>
  <c r="G109" i="10" s="1"/>
  <c r="C110" i="10" s="1"/>
  <c r="G110" i="10" s="1"/>
  <c r="C111" i="10" s="1"/>
  <c r="G111" i="10" s="1"/>
  <c r="C112" i="10" s="1"/>
  <c r="G112" i="10" s="1"/>
  <c r="C113" i="10" s="1"/>
  <c r="G113" i="10" s="1"/>
  <c r="C114" i="10" s="1"/>
  <c r="G114" i="10" s="1"/>
  <c r="C115" i="10" s="1"/>
  <c r="G115" i="10" s="1"/>
  <c r="C116" i="10" s="1"/>
  <c r="G116" i="10" s="1"/>
  <c r="C117" i="10" s="1"/>
  <c r="G117" i="10" s="1"/>
  <c r="C118" i="10" s="1"/>
  <c r="G118" i="10" s="1"/>
  <c r="C119" i="10" s="1"/>
  <c r="G119" i="10" s="1"/>
  <c r="C120" i="10" s="1"/>
  <c r="G120" i="10" s="1"/>
  <c r="C121" i="10" s="1"/>
  <c r="G121" i="10" s="1"/>
  <c r="C122" i="10" s="1"/>
  <c r="G122" i="10" s="1"/>
  <c r="C123" i="10" s="1"/>
  <c r="G123" i="10" s="1"/>
  <c r="C124" i="10" s="1"/>
  <c r="G124" i="10" s="1"/>
  <c r="C125" i="10" s="1"/>
  <c r="G125" i="10" s="1"/>
  <c r="C126" i="10" s="1"/>
  <c r="G126" i="10" s="1"/>
  <c r="C127" i="10" s="1"/>
  <c r="G127" i="10" s="1"/>
  <c r="C128" i="10" s="1"/>
  <c r="G128" i="10" s="1"/>
  <c r="C129" i="10" s="1"/>
  <c r="G129" i="10" s="1"/>
  <c r="C130" i="10" s="1"/>
  <c r="G130" i="10" s="1"/>
  <c r="C131" i="10" s="1"/>
  <c r="G131" i="10" s="1"/>
  <c r="C132" i="10" s="1"/>
  <c r="G132" i="10" s="1"/>
  <c r="C133" i="10" s="1"/>
  <c r="G133" i="10" s="1"/>
  <c r="C134" i="10" s="1"/>
  <c r="G134" i="10" s="1"/>
  <c r="F69" i="10"/>
  <c r="F89" i="10"/>
  <c r="F27" i="10"/>
  <c r="F35" i="10"/>
  <c r="F43" i="10"/>
  <c r="F51" i="10"/>
  <c r="F59" i="10"/>
  <c r="F115" i="10"/>
  <c r="F95" i="10"/>
  <c r="F127" i="10"/>
  <c r="F68" i="10"/>
  <c r="F76" i="10"/>
  <c r="F85" i="10"/>
  <c r="F117" i="10"/>
  <c r="F90" i="10"/>
  <c r="F98" i="10"/>
  <c r="F106" i="10"/>
  <c r="F114" i="10"/>
  <c r="F122" i="10"/>
  <c r="F130" i="10"/>
  <c r="F34" i="10"/>
  <c r="A15" i="7"/>
  <c r="A16" i="7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G3" i="6" l="1"/>
  <c r="C5" i="6"/>
  <c r="D9" i="9" s="1"/>
  <c r="C15" i="9" s="1"/>
  <c r="F5" i="6"/>
  <c r="E28" i="9" l="1"/>
  <c r="D132" i="9"/>
  <c r="D124" i="9"/>
  <c r="D116" i="9"/>
  <c r="D108" i="9"/>
  <c r="D100" i="9"/>
  <c r="D92" i="9"/>
  <c r="D84" i="9"/>
  <c r="F84" i="9" s="1"/>
  <c r="E130" i="9"/>
  <c r="E121" i="9"/>
  <c r="D107" i="9"/>
  <c r="E98" i="9"/>
  <c r="E89" i="9"/>
  <c r="E77" i="9"/>
  <c r="E69" i="9"/>
  <c r="E61" i="9"/>
  <c r="E53" i="9"/>
  <c r="E45" i="9"/>
  <c r="E37" i="9"/>
  <c r="E29" i="9"/>
  <c r="E21" i="9"/>
  <c r="D129" i="9"/>
  <c r="E131" i="9"/>
  <c r="E111" i="9"/>
  <c r="D103" i="9"/>
  <c r="E84" i="9"/>
  <c r="D71" i="9"/>
  <c r="E62" i="9"/>
  <c r="D48" i="9"/>
  <c r="E115" i="9"/>
  <c r="E96" i="9"/>
  <c r="E80" i="9"/>
  <c r="D69" i="9"/>
  <c r="E50" i="9"/>
  <c r="E42" i="9"/>
  <c r="D28" i="9"/>
  <c r="F28" i="9" s="1"/>
  <c r="D19" i="9"/>
  <c r="E126" i="9"/>
  <c r="D113" i="9"/>
  <c r="E86" i="9"/>
  <c r="D70" i="9"/>
  <c r="E52" i="9"/>
  <c r="D44" i="9"/>
  <c r="D34" i="9"/>
  <c r="D25" i="9"/>
  <c r="E16" i="9"/>
  <c r="E108" i="9"/>
  <c r="E92" i="9"/>
  <c r="D78" i="9"/>
  <c r="E60" i="9"/>
  <c r="D52" i="9"/>
  <c r="F52" i="9" s="1"/>
  <c r="E38" i="9"/>
  <c r="D24" i="9"/>
  <c r="D15" i="9"/>
  <c r="D125" i="9"/>
  <c r="E109" i="9"/>
  <c r="D87" i="9"/>
  <c r="E68" i="9"/>
  <c r="D60" i="9"/>
  <c r="F60" i="9" s="1"/>
  <c r="E36" i="9"/>
  <c r="E20" i="9"/>
  <c r="D120" i="9"/>
  <c r="D80" i="9"/>
  <c r="E114" i="9"/>
  <c r="E82" i="9"/>
  <c r="E65" i="9"/>
  <c r="E41" i="9"/>
  <c r="E17" i="9"/>
  <c r="D109" i="9"/>
  <c r="E91" i="9"/>
  <c r="D64" i="9"/>
  <c r="E46" i="9"/>
  <c r="D75" i="9"/>
  <c r="D35" i="9"/>
  <c r="D121" i="9"/>
  <c r="F121" i="9" s="1"/>
  <c r="D21" i="9"/>
  <c r="F21" i="9" s="1"/>
  <c r="D130" i="9"/>
  <c r="F130" i="9" s="1"/>
  <c r="D122" i="9"/>
  <c r="D114" i="9"/>
  <c r="D106" i="9"/>
  <c r="F106" i="9" s="1"/>
  <c r="D98" i="9"/>
  <c r="D90" i="9"/>
  <c r="D82" i="9"/>
  <c r="E129" i="9"/>
  <c r="D115" i="9"/>
  <c r="E106" i="9"/>
  <c r="E97" i="9"/>
  <c r="D83" i="9"/>
  <c r="F83" i="9" s="1"/>
  <c r="E75" i="9"/>
  <c r="E67" i="9"/>
  <c r="E59" i="9"/>
  <c r="E51" i="9"/>
  <c r="E43" i="9"/>
  <c r="E35" i="9"/>
  <c r="E27" i="9"/>
  <c r="E19" i="9"/>
  <c r="E128" i="9"/>
  <c r="E123" i="9"/>
  <c r="E110" i="9"/>
  <c r="D97" i="9"/>
  <c r="F97" i="9" s="1"/>
  <c r="E79" i="9"/>
  <c r="E70" i="9"/>
  <c r="D56" i="9"/>
  <c r="D47" i="9"/>
  <c r="E107" i="9"/>
  <c r="D93" i="9"/>
  <c r="E76" i="9"/>
  <c r="D68" i="9"/>
  <c r="F68" i="9" s="1"/>
  <c r="D49" i="9"/>
  <c r="D36" i="9"/>
  <c r="D27" i="9"/>
  <c r="F27" i="9" s="1"/>
  <c r="E18" i="9"/>
  <c r="E124" i="9"/>
  <c r="D105" i="9"/>
  <c r="E83" i="9"/>
  <c r="E64" i="9"/>
  <c r="D51" i="9"/>
  <c r="D42" i="9"/>
  <c r="D33" i="9"/>
  <c r="E24" i="9"/>
  <c r="E125" i="9"/>
  <c r="E103" i="9"/>
  <c r="D89" i="9"/>
  <c r="E72" i="9"/>
  <c r="D59" i="9"/>
  <c r="D46" i="9"/>
  <c r="D32" i="9"/>
  <c r="D23" i="9"/>
  <c r="F23" i="9" s="1"/>
  <c r="E134" i="9"/>
  <c r="E120" i="9"/>
  <c r="E101" i="9"/>
  <c r="D79" i="9"/>
  <c r="F79" i="9" s="1"/>
  <c r="D67" i="9"/>
  <c r="D54" i="9"/>
  <c r="E48" i="9"/>
  <c r="D38" i="9"/>
  <c r="F38" i="9" s="1"/>
  <c r="D128" i="9"/>
  <c r="F128" i="9" s="1"/>
  <c r="D112" i="9"/>
  <c r="D104" i="9"/>
  <c r="D96" i="9"/>
  <c r="F96" i="9" s="1"/>
  <c r="D88" i="9"/>
  <c r="D123" i="9"/>
  <c r="F123" i="9" s="1"/>
  <c r="E105" i="9"/>
  <c r="D91" i="9"/>
  <c r="F91" i="9" s="1"/>
  <c r="E73" i="9"/>
  <c r="E57" i="9"/>
  <c r="E49" i="9"/>
  <c r="E33" i="9"/>
  <c r="E25" i="9"/>
  <c r="E127" i="9"/>
  <c r="E117" i="9"/>
  <c r="E78" i="9"/>
  <c r="D55" i="9"/>
  <c r="D101" i="9"/>
  <c r="E88" i="9"/>
  <c r="D62" i="9"/>
  <c r="F62" i="9" s="1"/>
  <c r="E44" i="9"/>
  <c r="E26" i="9"/>
  <c r="D134" i="9"/>
  <c r="D102" i="9"/>
  <c r="E122" i="9"/>
  <c r="E81" i="9"/>
  <c r="E47" i="9"/>
  <c r="E15" i="9"/>
  <c r="G15" i="9" s="1"/>
  <c r="C16" i="9" s="1"/>
  <c r="G16" i="9" s="1"/>
  <c r="C17" i="9" s="1"/>
  <c r="G17" i="9" s="1"/>
  <c r="C18" i="9" s="1"/>
  <c r="G18" i="9" s="1"/>
  <c r="C19" i="9" s="1"/>
  <c r="G19" i="9" s="1"/>
  <c r="C20" i="9" s="1"/>
  <c r="E85" i="9"/>
  <c r="E118" i="9"/>
  <c r="E56" i="9"/>
  <c r="E133" i="9"/>
  <c r="D77" i="9"/>
  <c r="D50" i="9"/>
  <c r="F50" i="9" s="1"/>
  <c r="E32" i="9"/>
  <c r="D119" i="9"/>
  <c r="F119" i="9" s="1"/>
  <c r="E87" i="9"/>
  <c r="D58" i="9"/>
  <c r="F58" i="9" s="1"/>
  <c r="D31" i="9"/>
  <c r="E132" i="9"/>
  <c r="D95" i="9"/>
  <c r="D66" i="9"/>
  <c r="F66" i="9" s="1"/>
  <c r="D30" i="9"/>
  <c r="F30" i="9" s="1"/>
  <c r="E55" i="9"/>
  <c r="D74" i="9"/>
  <c r="E94" i="9"/>
  <c r="E95" i="9"/>
  <c r="D16" i="9"/>
  <c r="F16" i="9" s="1"/>
  <c r="D29" i="9"/>
  <c r="D126" i="9"/>
  <c r="F126" i="9" s="1"/>
  <c r="D94" i="9"/>
  <c r="F94" i="9" s="1"/>
  <c r="E113" i="9"/>
  <c r="E71" i="9"/>
  <c r="E39" i="9"/>
  <c r="D133" i="9"/>
  <c r="D72" i="9"/>
  <c r="F72" i="9" s="1"/>
  <c r="E99" i="9"/>
  <c r="D43" i="9"/>
  <c r="E119" i="9"/>
  <c r="D76" i="9"/>
  <c r="F76" i="9" s="1"/>
  <c r="D45" i="9"/>
  <c r="D26" i="9"/>
  <c r="F26" i="9" s="1"/>
  <c r="D111" i="9"/>
  <c r="D81" i="9"/>
  <c r="F81" i="9" s="1"/>
  <c r="D53" i="9"/>
  <c r="E30" i="9"/>
  <c r="D127" i="9"/>
  <c r="F127" i="9" s="1"/>
  <c r="E93" i="9"/>
  <c r="D61" i="9"/>
  <c r="D37" i="9"/>
  <c r="D118" i="9"/>
  <c r="F118" i="9" s="1"/>
  <c r="D86" i="9"/>
  <c r="F86" i="9" s="1"/>
  <c r="D99" i="9"/>
  <c r="F99" i="9" s="1"/>
  <c r="E63" i="9"/>
  <c r="E31" i="9"/>
  <c r="E116" i="9"/>
  <c r="D63" i="9"/>
  <c r="D85" i="9"/>
  <c r="F85" i="9" s="1"/>
  <c r="E34" i="9"/>
  <c r="E102" i="9"/>
  <c r="E58" i="9"/>
  <c r="D41" i="9"/>
  <c r="D18" i="9"/>
  <c r="E100" i="9"/>
  <c r="E66" i="9"/>
  <c r="D40" i="9"/>
  <c r="E22" i="9"/>
  <c r="D117" i="9"/>
  <c r="F117" i="9" s="1"/>
  <c r="E74" i="9"/>
  <c r="D22" i="9"/>
  <c r="D110" i="9"/>
  <c r="F110" i="9" s="1"/>
  <c r="D131" i="9"/>
  <c r="F131" i="9" s="1"/>
  <c r="E90" i="9"/>
  <c r="E23" i="9"/>
  <c r="E104" i="9"/>
  <c r="E54" i="9"/>
  <c r="D20" i="9"/>
  <c r="D57" i="9"/>
  <c r="F57" i="9" s="1"/>
  <c r="E40" i="9"/>
  <c r="D17" i="9"/>
  <c r="F17" i="9" s="1"/>
  <c r="D65" i="9"/>
  <c r="D39" i="9"/>
  <c r="F39" i="9" s="1"/>
  <c r="E112" i="9"/>
  <c r="D73" i="9"/>
  <c r="F73" i="9" s="1"/>
  <c r="F18" i="9" l="1"/>
  <c r="F111" i="9"/>
  <c r="F41" i="9"/>
  <c r="F37" i="9"/>
  <c r="F42" i="9"/>
  <c r="F65" i="9"/>
  <c r="F45" i="9"/>
  <c r="F77" i="9"/>
  <c r="F88" i="9"/>
  <c r="F67" i="9"/>
  <c r="F59" i="9"/>
  <c r="F51" i="9"/>
  <c r="F49" i="9"/>
  <c r="F115" i="9"/>
  <c r="F98" i="9"/>
  <c r="F109" i="9"/>
  <c r="F87" i="9"/>
  <c r="F70" i="9"/>
  <c r="F69" i="9"/>
  <c r="F48" i="9"/>
  <c r="F103" i="9"/>
  <c r="F108" i="9"/>
  <c r="G20" i="9"/>
  <c r="C21" i="9" s="1"/>
  <c r="G21" i="9" s="1"/>
  <c r="C22" i="9" s="1"/>
  <c r="G22" i="9" s="1"/>
  <c r="C23" i="9" s="1"/>
  <c r="G23" i="9" s="1"/>
  <c r="C24" i="9" s="1"/>
  <c r="G24" i="9" s="1"/>
  <c r="C25" i="9" s="1"/>
  <c r="G25" i="9" s="1"/>
  <c r="C26" i="9" s="1"/>
  <c r="G26" i="9" s="1"/>
  <c r="C27" i="9" s="1"/>
  <c r="G27" i="9" s="1"/>
  <c r="C28" i="9" s="1"/>
  <c r="G28" i="9" s="1"/>
  <c r="C29" i="9" s="1"/>
  <c r="G29" i="9" s="1"/>
  <c r="C30" i="9" s="1"/>
  <c r="G30" i="9" s="1"/>
  <c r="C31" i="9" s="1"/>
  <c r="G31" i="9" s="1"/>
  <c r="C32" i="9" s="1"/>
  <c r="G32" i="9" s="1"/>
  <c r="C33" i="9" s="1"/>
  <c r="G33" i="9" s="1"/>
  <c r="C34" i="9" s="1"/>
  <c r="G34" i="9" s="1"/>
  <c r="C35" i="9" s="1"/>
  <c r="G35" i="9" s="1"/>
  <c r="C36" i="9" s="1"/>
  <c r="G36" i="9" s="1"/>
  <c r="C37" i="9" s="1"/>
  <c r="G37" i="9" s="1"/>
  <c r="C38" i="9" s="1"/>
  <c r="G38" i="9" s="1"/>
  <c r="C39" i="9" s="1"/>
  <c r="G39" i="9" s="1"/>
  <c r="C40" i="9" s="1"/>
  <c r="G40" i="9" s="1"/>
  <c r="C41" i="9" s="1"/>
  <c r="G41" i="9" s="1"/>
  <c r="C42" i="9" s="1"/>
  <c r="G42" i="9" s="1"/>
  <c r="C43" i="9" s="1"/>
  <c r="G43" i="9" s="1"/>
  <c r="C44" i="9" s="1"/>
  <c r="G44" i="9" s="1"/>
  <c r="C45" i="9" s="1"/>
  <c r="G45" i="9" s="1"/>
  <c r="C46" i="9" s="1"/>
  <c r="G46" i="9" s="1"/>
  <c r="C47" i="9" s="1"/>
  <c r="G47" i="9" s="1"/>
  <c r="C48" i="9" s="1"/>
  <c r="G48" i="9" s="1"/>
  <c r="C49" i="9" s="1"/>
  <c r="G49" i="9" s="1"/>
  <c r="C50" i="9" s="1"/>
  <c r="G50" i="9" s="1"/>
  <c r="C51" i="9" s="1"/>
  <c r="G51" i="9" s="1"/>
  <c r="C52" i="9" s="1"/>
  <c r="G52" i="9" s="1"/>
  <c r="C53" i="9" s="1"/>
  <c r="G53" i="9" s="1"/>
  <c r="C54" i="9" s="1"/>
  <c r="G54" i="9" s="1"/>
  <c r="C55" i="9" s="1"/>
  <c r="G55" i="9" s="1"/>
  <c r="C56" i="9" s="1"/>
  <c r="G56" i="9" s="1"/>
  <c r="C57" i="9" s="1"/>
  <c r="G57" i="9" s="1"/>
  <c r="C58" i="9" s="1"/>
  <c r="G58" i="9" s="1"/>
  <c r="C59" i="9" s="1"/>
  <c r="G59" i="9" s="1"/>
  <c r="C60" i="9" s="1"/>
  <c r="G60" i="9" s="1"/>
  <c r="C61" i="9" s="1"/>
  <c r="G61" i="9" s="1"/>
  <c r="C62" i="9" s="1"/>
  <c r="G62" i="9" s="1"/>
  <c r="C63" i="9" s="1"/>
  <c r="G63" i="9" s="1"/>
  <c r="C64" i="9" s="1"/>
  <c r="G64" i="9" s="1"/>
  <c r="C65" i="9" s="1"/>
  <c r="G65" i="9" s="1"/>
  <c r="C66" i="9" s="1"/>
  <c r="G66" i="9" s="1"/>
  <c r="C67" i="9" s="1"/>
  <c r="G67" i="9" s="1"/>
  <c r="C68" i="9" s="1"/>
  <c r="G68" i="9" s="1"/>
  <c r="C69" i="9" s="1"/>
  <c r="G69" i="9" s="1"/>
  <c r="C70" i="9" s="1"/>
  <c r="G70" i="9" s="1"/>
  <c r="C71" i="9" s="1"/>
  <c r="G71" i="9" s="1"/>
  <c r="C72" i="9" s="1"/>
  <c r="G72" i="9" s="1"/>
  <c r="C73" i="9" s="1"/>
  <c r="G73" i="9" s="1"/>
  <c r="C74" i="9" s="1"/>
  <c r="G74" i="9" s="1"/>
  <c r="C75" i="9" s="1"/>
  <c r="G75" i="9" s="1"/>
  <c r="C76" i="9" s="1"/>
  <c r="G76" i="9" s="1"/>
  <c r="C77" i="9" s="1"/>
  <c r="G77" i="9" s="1"/>
  <c r="C78" i="9" s="1"/>
  <c r="G78" i="9" s="1"/>
  <c r="C79" i="9" s="1"/>
  <c r="G79" i="9" s="1"/>
  <c r="C80" i="9" s="1"/>
  <c r="G80" i="9" s="1"/>
  <c r="C81" i="9" s="1"/>
  <c r="G81" i="9" s="1"/>
  <c r="C82" i="9" s="1"/>
  <c r="G82" i="9" s="1"/>
  <c r="C83" i="9" s="1"/>
  <c r="G83" i="9" s="1"/>
  <c r="C84" i="9" s="1"/>
  <c r="G84" i="9" s="1"/>
  <c r="C85" i="9" s="1"/>
  <c r="G85" i="9" s="1"/>
  <c r="C86" i="9" s="1"/>
  <c r="G86" i="9" s="1"/>
  <c r="C87" i="9" s="1"/>
  <c r="G87" i="9" s="1"/>
  <c r="C88" i="9" s="1"/>
  <c r="G88" i="9" s="1"/>
  <c r="C89" i="9" s="1"/>
  <c r="G89" i="9" s="1"/>
  <c r="C90" i="9" s="1"/>
  <c r="G90" i="9" s="1"/>
  <c r="C91" i="9" s="1"/>
  <c r="G91" i="9" s="1"/>
  <c r="C92" i="9" s="1"/>
  <c r="G92" i="9" s="1"/>
  <c r="C93" i="9" s="1"/>
  <c r="G93" i="9" s="1"/>
  <c r="C94" i="9" s="1"/>
  <c r="G94" i="9" s="1"/>
  <c r="C95" i="9" s="1"/>
  <c r="G95" i="9" s="1"/>
  <c r="C96" i="9" s="1"/>
  <c r="G96" i="9" s="1"/>
  <c r="C97" i="9" s="1"/>
  <c r="G97" i="9" s="1"/>
  <c r="C98" i="9" s="1"/>
  <c r="G98" i="9" s="1"/>
  <c r="C99" i="9" s="1"/>
  <c r="G99" i="9" s="1"/>
  <c r="C100" i="9" s="1"/>
  <c r="G100" i="9" s="1"/>
  <c r="C101" i="9" s="1"/>
  <c r="G101" i="9" s="1"/>
  <c r="C102" i="9" s="1"/>
  <c r="G102" i="9" s="1"/>
  <c r="C103" i="9" s="1"/>
  <c r="G103" i="9" s="1"/>
  <c r="C104" i="9" s="1"/>
  <c r="G104" i="9" s="1"/>
  <c r="C105" i="9" s="1"/>
  <c r="G105" i="9" s="1"/>
  <c r="C106" i="9" s="1"/>
  <c r="G106" i="9" s="1"/>
  <c r="C107" i="9" s="1"/>
  <c r="G107" i="9" s="1"/>
  <c r="C108" i="9" s="1"/>
  <c r="G108" i="9" s="1"/>
  <c r="C109" i="9" s="1"/>
  <c r="G109" i="9" s="1"/>
  <c r="C110" i="9" s="1"/>
  <c r="G110" i="9" s="1"/>
  <c r="C111" i="9" s="1"/>
  <c r="G111" i="9" s="1"/>
  <c r="C112" i="9" s="1"/>
  <c r="G112" i="9" s="1"/>
  <c r="C113" i="9" s="1"/>
  <c r="G113" i="9" s="1"/>
  <c r="C114" i="9" s="1"/>
  <c r="G114" i="9" s="1"/>
  <c r="C115" i="9" s="1"/>
  <c r="G115" i="9" s="1"/>
  <c r="C116" i="9" s="1"/>
  <c r="G116" i="9" s="1"/>
  <c r="C117" i="9" s="1"/>
  <c r="G117" i="9" s="1"/>
  <c r="C118" i="9" s="1"/>
  <c r="G118" i="9" s="1"/>
  <c r="C119" i="9" s="1"/>
  <c r="G119" i="9" s="1"/>
  <c r="C120" i="9" s="1"/>
  <c r="G120" i="9" s="1"/>
  <c r="C121" i="9" s="1"/>
  <c r="G121" i="9" s="1"/>
  <c r="C122" i="9" s="1"/>
  <c r="G122" i="9" s="1"/>
  <c r="C123" i="9" s="1"/>
  <c r="G123" i="9" s="1"/>
  <c r="C124" i="9" s="1"/>
  <c r="G124" i="9" s="1"/>
  <c r="C125" i="9" s="1"/>
  <c r="G125" i="9" s="1"/>
  <c r="C126" i="9" s="1"/>
  <c r="G126" i="9" s="1"/>
  <c r="C127" i="9" s="1"/>
  <c r="G127" i="9" s="1"/>
  <c r="C128" i="9" s="1"/>
  <c r="G128" i="9" s="1"/>
  <c r="C129" i="9" s="1"/>
  <c r="G129" i="9" s="1"/>
  <c r="C130" i="9" s="1"/>
  <c r="G130" i="9" s="1"/>
  <c r="C131" i="9" s="1"/>
  <c r="G131" i="9" s="1"/>
  <c r="C132" i="9" s="1"/>
  <c r="G132" i="9" s="1"/>
  <c r="C133" i="9" s="1"/>
  <c r="G133" i="9" s="1"/>
  <c r="C134" i="9" s="1"/>
  <c r="G134" i="9" s="1"/>
  <c r="F104" i="9"/>
  <c r="F32" i="9"/>
  <c r="F89" i="9"/>
  <c r="F33" i="9"/>
  <c r="F56" i="9"/>
  <c r="F82" i="9"/>
  <c r="F114" i="9"/>
  <c r="F64" i="9"/>
  <c r="F80" i="9"/>
  <c r="F125" i="9"/>
  <c r="F44" i="9"/>
  <c r="F113" i="9"/>
  <c r="F71" i="9"/>
  <c r="F107" i="9"/>
  <c r="F92" i="9"/>
  <c r="F124" i="9"/>
  <c r="F133" i="9"/>
  <c r="F31" i="9"/>
  <c r="F134" i="9"/>
  <c r="F47" i="9"/>
  <c r="F34" i="9"/>
  <c r="F116" i="9"/>
  <c r="F22" i="9"/>
  <c r="F40" i="9"/>
  <c r="F43" i="9"/>
  <c r="F20" i="9"/>
  <c r="F63" i="9"/>
  <c r="F61" i="9"/>
  <c r="F53" i="9"/>
  <c r="F29" i="9"/>
  <c r="F74" i="9"/>
  <c r="F95" i="9"/>
  <c r="F101" i="9"/>
  <c r="F112" i="9"/>
  <c r="F54" i="9"/>
  <c r="F46" i="9"/>
  <c r="F105" i="9"/>
  <c r="F36" i="9"/>
  <c r="F93" i="9"/>
  <c r="F90" i="9"/>
  <c r="F122" i="9"/>
  <c r="F35" i="9"/>
  <c r="F120" i="9"/>
  <c r="D135" i="9"/>
  <c r="F15" i="9"/>
  <c r="F129" i="9"/>
  <c r="F100" i="9"/>
  <c r="F132" i="9"/>
  <c r="E135" i="9"/>
  <c r="F102" i="9"/>
  <c r="F55" i="9"/>
  <c r="F75" i="9"/>
  <c r="F24" i="9"/>
  <c r="F78" i="9"/>
  <c r="F25" i="9"/>
  <c r="F19" i="9"/>
  <c r="E5" i="6" l="1"/>
  <c r="D9" i="7" l="1"/>
  <c r="C15" i="7" s="1"/>
  <c r="E117" i="7" l="1"/>
  <c r="E125" i="7"/>
  <c r="E133" i="7"/>
  <c r="D99" i="7"/>
  <c r="D107" i="7"/>
  <c r="D77" i="7"/>
  <c r="D85" i="7"/>
  <c r="E19" i="7"/>
  <c r="E119" i="7"/>
  <c r="E127" i="7"/>
  <c r="D92" i="7"/>
  <c r="E99" i="7"/>
  <c r="F99" i="7" s="1"/>
  <c r="E107" i="7"/>
  <c r="F107" i="7" s="1"/>
  <c r="D76" i="7"/>
  <c r="D84" i="7"/>
  <c r="D44" i="7"/>
  <c r="F44" i="7" s="1"/>
  <c r="E121" i="7"/>
  <c r="D122" i="7"/>
  <c r="F122" i="7" s="1"/>
  <c r="E98" i="7"/>
  <c r="E114" i="7"/>
  <c r="D117" i="7"/>
  <c r="F117" i="7" s="1"/>
  <c r="D96" i="7"/>
  <c r="F96" i="7" s="1"/>
  <c r="D112" i="7"/>
  <c r="D89" i="7"/>
  <c r="F89" i="7" s="1"/>
  <c r="D133" i="7"/>
  <c r="E104" i="7"/>
  <c r="D80" i="7"/>
  <c r="E120" i="7"/>
  <c r="D94" i="7"/>
  <c r="D110" i="7"/>
  <c r="D81" i="7"/>
  <c r="E74" i="7"/>
  <c r="E42" i="7"/>
  <c r="D63" i="7"/>
  <c r="E57" i="7"/>
  <c r="D73" i="7"/>
  <c r="F73" i="7" s="1"/>
  <c r="D32" i="7"/>
  <c r="D17" i="7"/>
  <c r="D28" i="7"/>
  <c r="E48" i="7"/>
  <c r="D71" i="7"/>
  <c r="E65" i="7"/>
  <c r="D19" i="7"/>
  <c r="D40" i="7"/>
  <c r="F40" i="7" s="1"/>
  <c r="D23" i="7"/>
  <c r="E43" i="7"/>
  <c r="E54" i="7"/>
  <c r="E22" i="7"/>
  <c r="E73" i="7"/>
  <c r="D27" i="7"/>
  <c r="D48" i="7"/>
  <c r="D31" i="7"/>
  <c r="F31" i="7" s="1"/>
  <c r="D21" i="7"/>
  <c r="D16" i="7"/>
  <c r="E60" i="7"/>
  <c r="D30" i="7"/>
  <c r="F30" i="7" s="1"/>
  <c r="D127" i="7"/>
  <c r="D101" i="7"/>
  <c r="D109" i="7"/>
  <c r="E88" i="7"/>
  <c r="D121" i="7"/>
  <c r="F121" i="7" s="1"/>
  <c r="D129" i="7"/>
  <c r="F129" i="7" s="1"/>
  <c r="E109" i="7"/>
  <c r="F109" i="7" s="1"/>
  <c r="E85" i="7"/>
  <c r="E78" i="7"/>
  <c r="E76" i="7"/>
  <c r="E35" i="7"/>
  <c r="D83" i="7"/>
  <c r="F83" i="7" s="1"/>
  <c r="D98" i="7"/>
  <c r="E84" i="7"/>
  <c r="D54" i="7"/>
  <c r="F54" i="7" s="1"/>
  <c r="D64" i="7"/>
  <c r="F64" i="7" s="1"/>
  <c r="D45" i="7"/>
  <c r="E40" i="7"/>
  <c r="D51" i="7"/>
  <c r="F51" i="7" s="1"/>
  <c r="D72" i="7"/>
  <c r="F72" i="7" s="1"/>
  <c r="E51" i="7"/>
  <c r="E46" i="7"/>
  <c r="D18" i="7"/>
  <c r="E39" i="7"/>
  <c r="D33" i="7"/>
  <c r="D24" i="7"/>
  <c r="D39" i="7"/>
  <c r="D37" i="7"/>
  <c r="F37" i="7" s="1"/>
  <c r="E122" i="7"/>
  <c r="E130" i="7"/>
  <c r="D95" i="7"/>
  <c r="D103" i="7"/>
  <c r="D111" i="7"/>
  <c r="D82" i="7"/>
  <c r="F82" i="7" s="1"/>
  <c r="D90" i="7"/>
  <c r="E116" i="7"/>
  <c r="E124" i="7"/>
  <c r="E132" i="7"/>
  <c r="E95" i="7"/>
  <c r="F95" i="7" s="1"/>
  <c r="E103" i="7"/>
  <c r="F103" i="7" s="1"/>
  <c r="E111" i="7"/>
  <c r="F111" i="7" s="1"/>
  <c r="D79" i="7"/>
  <c r="D87" i="7"/>
  <c r="E118" i="7"/>
  <c r="E126" i="7"/>
  <c r="E131" i="7"/>
  <c r="E106" i="7"/>
  <c r="E81" i="7"/>
  <c r="E129" i="7"/>
  <c r="D104" i="7"/>
  <c r="F104" i="7" s="1"/>
  <c r="E79" i="7"/>
  <c r="D125" i="7"/>
  <c r="F125" i="7" s="1"/>
  <c r="E96" i="7"/>
  <c r="E112" i="7"/>
  <c r="E86" i="7"/>
  <c r="E134" i="7"/>
  <c r="D102" i="7"/>
  <c r="E75" i="7"/>
  <c r="E87" i="7"/>
  <c r="E58" i="7"/>
  <c r="E26" i="7"/>
  <c r="E45" i="7"/>
  <c r="D34" i="7"/>
  <c r="E55" i="7"/>
  <c r="D38" i="7"/>
  <c r="D53" i="7"/>
  <c r="F53" i="7" s="1"/>
  <c r="E64" i="7"/>
  <c r="E32" i="7"/>
  <c r="E53" i="7"/>
  <c r="D42" i="7"/>
  <c r="F42" i="7" s="1"/>
  <c r="E63" i="7"/>
  <c r="E17" i="7"/>
  <c r="D52" i="7"/>
  <c r="E70" i="7"/>
  <c r="E38" i="7"/>
  <c r="E61" i="7"/>
  <c r="D50" i="7"/>
  <c r="E71" i="7"/>
  <c r="D25" i="7"/>
  <c r="F25" i="7" s="1"/>
  <c r="D20" i="7"/>
  <c r="F20" i="7" s="1"/>
  <c r="E69" i="7"/>
  <c r="E21" i="7"/>
  <c r="D55" i="7"/>
  <c r="E27" i="7"/>
  <c r="D46" i="7"/>
  <c r="D68" i="7"/>
  <c r="D26" i="7"/>
  <c r="F26" i="7" s="1"/>
  <c r="D65" i="7"/>
  <c r="F65" i="7" s="1"/>
  <c r="E20" i="7"/>
  <c r="E101" i="7"/>
  <c r="F101" i="7" s="1"/>
  <c r="D123" i="7"/>
  <c r="E123" i="7"/>
  <c r="D91" i="7"/>
  <c r="D114" i="7"/>
  <c r="E34" i="7"/>
  <c r="E23" i="7"/>
  <c r="D62" i="7"/>
  <c r="E31" i="7"/>
  <c r="D59" i="7"/>
  <c r="D22" i="7"/>
  <c r="F22" i="7" s="1"/>
  <c r="E36" i="7"/>
  <c r="D67" i="7"/>
  <c r="D116" i="7"/>
  <c r="D124" i="7"/>
  <c r="F124" i="7" s="1"/>
  <c r="D132" i="7"/>
  <c r="D97" i="7"/>
  <c r="D105" i="7"/>
  <c r="D113" i="7"/>
  <c r="E83" i="7"/>
  <c r="D69" i="7"/>
  <c r="F69" i="7" s="1"/>
  <c r="D118" i="7"/>
  <c r="D126" i="7"/>
  <c r="F126" i="7" s="1"/>
  <c r="D134" i="7"/>
  <c r="E97" i="7"/>
  <c r="F97" i="7" s="1"/>
  <c r="E105" i="7"/>
  <c r="F105" i="7" s="1"/>
  <c r="E113" i="7"/>
  <c r="F113" i="7" s="1"/>
  <c r="E82" i="7"/>
  <c r="E90" i="7"/>
  <c r="D120" i="7"/>
  <c r="D128" i="7"/>
  <c r="E94" i="7"/>
  <c r="E110" i="7"/>
  <c r="D88" i="7"/>
  <c r="E92" i="7"/>
  <c r="D108" i="7"/>
  <c r="D86" i="7"/>
  <c r="D130" i="7"/>
  <c r="F130" i="7" s="1"/>
  <c r="E100" i="7"/>
  <c r="D75" i="7"/>
  <c r="E89" i="7"/>
  <c r="E91" i="7"/>
  <c r="D106" i="7"/>
  <c r="F106" i="7" s="1"/>
  <c r="D78" i="7"/>
  <c r="F78" i="7" s="1"/>
  <c r="E16" i="7"/>
  <c r="E50" i="7"/>
  <c r="E18" i="7"/>
  <c r="D66" i="7"/>
  <c r="E25" i="7"/>
  <c r="D41" i="7"/>
  <c r="E29" i="7"/>
  <c r="D36" i="7"/>
  <c r="F36" i="7" s="1"/>
  <c r="E56" i="7"/>
  <c r="E24" i="7"/>
  <c r="D74" i="7"/>
  <c r="F74" i="7" s="1"/>
  <c r="E33" i="7"/>
  <c r="D49" i="7"/>
  <c r="E37" i="7"/>
  <c r="D60" i="7"/>
  <c r="F60" i="7" s="1"/>
  <c r="E62" i="7"/>
  <c r="E30" i="7"/>
  <c r="D47" i="7"/>
  <c r="F47" i="7" s="1"/>
  <c r="E41" i="7"/>
  <c r="D57" i="7"/>
  <c r="E15" i="7"/>
  <c r="E59" i="7"/>
  <c r="D58" i="7"/>
  <c r="F58" i="7" s="1"/>
  <c r="D29" i="7"/>
  <c r="E49" i="7"/>
  <c r="D61" i="7"/>
  <c r="D35" i="7"/>
  <c r="F35" i="7" s="1"/>
  <c r="E52" i="7"/>
  <c r="E47" i="7"/>
  <c r="E68" i="7"/>
  <c r="D56" i="7"/>
  <c r="F56" i="7" s="1"/>
  <c r="D119" i="7"/>
  <c r="F119" i="7" s="1"/>
  <c r="D93" i="7"/>
  <c r="E80" i="7"/>
  <c r="D115" i="7"/>
  <c r="F115" i="7" s="1"/>
  <c r="E93" i="7"/>
  <c r="E77" i="7"/>
  <c r="E115" i="7"/>
  <c r="E128" i="7"/>
  <c r="E102" i="7"/>
  <c r="D100" i="7"/>
  <c r="E108" i="7"/>
  <c r="D131" i="7"/>
  <c r="F131" i="7" s="1"/>
  <c r="E66" i="7"/>
  <c r="D43" i="7"/>
  <c r="F43" i="7" s="1"/>
  <c r="E72" i="7"/>
  <c r="D15" i="7"/>
  <c r="D70" i="7"/>
  <c r="E44" i="7"/>
  <c r="E28" i="7"/>
  <c r="E67" i="7"/>
  <c r="F91" i="7" l="1"/>
  <c r="F86" i="7"/>
  <c r="F70" i="7"/>
  <c r="F57" i="7"/>
  <c r="F41" i="7"/>
  <c r="F88" i="7"/>
  <c r="F118" i="7"/>
  <c r="F59" i="7"/>
  <c r="F55" i="7"/>
  <c r="F34" i="7"/>
  <c r="F87" i="7"/>
  <c r="F90" i="7"/>
  <c r="F39" i="7"/>
  <c r="F18" i="7"/>
  <c r="F48" i="7"/>
  <c r="F19" i="7"/>
  <c r="F28" i="7"/>
  <c r="F81" i="7"/>
  <c r="F80" i="7"/>
  <c r="F112" i="7"/>
  <c r="F84" i="7"/>
  <c r="F92" i="7"/>
  <c r="F85" i="7"/>
  <c r="F15" i="7"/>
  <c r="D135" i="7"/>
  <c r="F116" i="7"/>
  <c r="F100" i="7"/>
  <c r="E135" i="7"/>
  <c r="G15" i="7"/>
  <c r="C16" i="7" s="1"/>
  <c r="G16" i="7" s="1"/>
  <c r="C17" i="7" s="1"/>
  <c r="G17" i="7" s="1"/>
  <c r="C18" i="7" s="1"/>
  <c r="G18" i="7" s="1"/>
  <c r="C19" i="7" s="1"/>
  <c r="G19" i="7" s="1"/>
  <c r="C20" i="7" s="1"/>
  <c r="G20" i="7" s="1"/>
  <c r="C21" i="7" s="1"/>
  <c r="G21" i="7" s="1"/>
  <c r="C22" i="7" s="1"/>
  <c r="G22" i="7" s="1"/>
  <c r="C23" i="7" s="1"/>
  <c r="G23" i="7" s="1"/>
  <c r="C24" i="7" s="1"/>
  <c r="G24" i="7" s="1"/>
  <c r="C25" i="7" s="1"/>
  <c r="G25" i="7" s="1"/>
  <c r="C26" i="7" s="1"/>
  <c r="G26" i="7" s="1"/>
  <c r="C27" i="7" s="1"/>
  <c r="G27" i="7" s="1"/>
  <c r="C28" i="7" s="1"/>
  <c r="G28" i="7" s="1"/>
  <c r="C29" i="7" s="1"/>
  <c r="G29" i="7" s="1"/>
  <c r="C30" i="7" s="1"/>
  <c r="G30" i="7" s="1"/>
  <c r="C31" i="7" s="1"/>
  <c r="G31" i="7" s="1"/>
  <c r="C32" i="7" s="1"/>
  <c r="G32" i="7" s="1"/>
  <c r="C33" i="7" s="1"/>
  <c r="G33" i="7" s="1"/>
  <c r="C34" i="7" s="1"/>
  <c r="G34" i="7" s="1"/>
  <c r="C35" i="7" s="1"/>
  <c r="G35" i="7" s="1"/>
  <c r="C36" i="7" s="1"/>
  <c r="G36" i="7" s="1"/>
  <c r="C37" i="7" s="1"/>
  <c r="G37" i="7" s="1"/>
  <c r="C38" i="7" s="1"/>
  <c r="G38" i="7" s="1"/>
  <c r="C39" i="7" s="1"/>
  <c r="G39" i="7" s="1"/>
  <c r="C40" i="7" s="1"/>
  <c r="G40" i="7" s="1"/>
  <c r="C41" i="7" s="1"/>
  <c r="G41" i="7" s="1"/>
  <c r="C42" i="7" s="1"/>
  <c r="G42" i="7" s="1"/>
  <c r="C43" i="7" s="1"/>
  <c r="G43" i="7" s="1"/>
  <c r="C44" i="7" s="1"/>
  <c r="G44" i="7" s="1"/>
  <c r="C45" i="7" s="1"/>
  <c r="G45" i="7" s="1"/>
  <c r="C46" i="7" s="1"/>
  <c r="G46" i="7" s="1"/>
  <c r="C47" i="7" s="1"/>
  <c r="G47" i="7" s="1"/>
  <c r="C48" i="7" s="1"/>
  <c r="G48" i="7" s="1"/>
  <c r="C49" i="7" s="1"/>
  <c r="G49" i="7" s="1"/>
  <c r="C50" i="7" s="1"/>
  <c r="G50" i="7" s="1"/>
  <c r="C51" i="7" s="1"/>
  <c r="G51" i="7" s="1"/>
  <c r="C52" i="7" s="1"/>
  <c r="G52" i="7" s="1"/>
  <c r="C53" i="7" s="1"/>
  <c r="G53" i="7" s="1"/>
  <c r="C54" i="7" s="1"/>
  <c r="G54" i="7" s="1"/>
  <c r="C55" i="7" s="1"/>
  <c r="G55" i="7" s="1"/>
  <c r="C56" i="7" s="1"/>
  <c r="G56" i="7" s="1"/>
  <c r="C57" i="7" s="1"/>
  <c r="G57" i="7" s="1"/>
  <c r="C58" i="7" s="1"/>
  <c r="G58" i="7" s="1"/>
  <c r="C59" i="7" s="1"/>
  <c r="G59" i="7" s="1"/>
  <c r="C60" i="7" s="1"/>
  <c r="G60" i="7" s="1"/>
  <c r="C61" i="7" s="1"/>
  <c r="G61" i="7" s="1"/>
  <c r="C62" i="7" s="1"/>
  <c r="G62" i="7" s="1"/>
  <c r="C63" i="7" s="1"/>
  <c r="G63" i="7" s="1"/>
  <c r="C64" i="7" s="1"/>
  <c r="G64" i="7" s="1"/>
  <c r="C65" i="7" s="1"/>
  <c r="G65" i="7" s="1"/>
  <c r="C66" i="7" s="1"/>
  <c r="G66" i="7" s="1"/>
  <c r="C67" i="7" s="1"/>
  <c r="G67" i="7" s="1"/>
  <c r="C68" i="7" s="1"/>
  <c r="G68" i="7" s="1"/>
  <c r="C69" i="7" s="1"/>
  <c r="G69" i="7" s="1"/>
  <c r="C70" i="7" s="1"/>
  <c r="G70" i="7" s="1"/>
  <c r="C71" i="7" s="1"/>
  <c r="G71" i="7" s="1"/>
  <c r="C72" i="7" s="1"/>
  <c r="G72" i="7" s="1"/>
  <c r="C73" i="7" s="1"/>
  <c r="G73" i="7" s="1"/>
  <c r="C74" i="7" s="1"/>
  <c r="G74" i="7" s="1"/>
  <c r="C75" i="7" s="1"/>
  <c r="G75" i="7" s="1"/>
  <c r="C76" i="7" s="1"/>
  <c r="G76" i="7" s="1"/>
  <c r="C77" i="7" s="1"/>
  <c r="G77" i="7" s="1"/>
  <c r="C78" i="7" s="1"/>
  <c r="G78" i="7" s="1"/>
  <c r="C79" i="7" s="1"/>
  <c r="G79" i="7" s="1"/>
  <c r="C80" i="7" s="1"/>
  <c r="G80" i="7" s="1"/>
  <c r="C81" i="7" s="1"/>
  <c r="G81" i="7" s="1"/>
  <c r="C82" i="7" s="1"/>
  <c r="G82" i="7" s="1"/>
  <c r="C83" i="7" s="1"/>
  <c r="G83" i="7" s="1"/>
  <c r="C84" i="7" s="1"/>
  <c r="G84" i="7" s="1"/>
  <c r="C85" i="7" s="1"/>
  <c r="G85" i="7" s="1"/>
  <c r="C86" i="7" s="1"/>
  <c r="G86" i="7" s="1"/>
  <c r="C87" i="7" s="1"/>
  <c r="G87" i="7" s="1"/>
  <c r="C88" i="7" s="1"/>
  <c r="G88" i="7" s="1"/>
  <c r="C89" i="7" s="1"/>
  <c r="G89" i="7" s="1"/>
  <c r="C90" i="7" s="1"/>
  <c r="G90" i="7" s="1"/>
  <c r="C91" i="7" s="1"/>
  <c r="G91" i="7" s="1"/>
  <c r="C92" i="7" s="1"/>
  <c r="G92" i="7" s="1"/>
  <c r="C93" i="7" s="1"/>
  <c r="G93" i="7" s="1"/>
  <c r="C94" i="7" s="1"/>
  <c r="G94" i="7" s="1"/>
  <c r="C95" i="7" s="1"/>
  <c r="G95" i="7" s="1"/>
  <c r="C96" i="7" s="1"/>
  <c r="G96" i="7" s="1"/>
  <c r="C97" i="7" s="1"/>
  <c r="G97" i="7" s="1"/>
  <c r="C98" i="7" s="1"/>
  <c r="G98" i="7" s="1"/>
  <c r="C99" i="7" s="1"/>
  <c r="G99" i="7" s="1"/>
  <c r="C100" i="7" s="1"/>
  <c r="G100" i="7" s="1"/>
  <c r="C101" i="7" s="1"/>
  <c r="G101" i="7" s="1"/>
  <c r="C102" i="7" s="1"/>
  <c r="G102" i="7" s="1"/>
  <c r="C103" i="7" s="1"/>
  <c r="G103" i="7" s="1"/>
  <c r="C104" i="7" s="1"/>
  <c r="G104" i="7" s="1"/>
  <c r="C105" i="7" s="1"/>
  <c r="G105" i="7" s="1"/>
  <c r="C106" i="7" s="1"/>
  <c r="G106" i="7" s="1"/>
  <c r="C107" i="7" s="1"/>
  <c r="G107" i="7" s="1"/>
  <c r="C108" i="7" s="1"/>
  <c r="G108" i="7" s="1"/>
  <c r="C109" i="7" s="1"/>
  <c r="G109" i="7" s="1"/>
  <c r="C110" i="7" s="1"/>
  <c r="G110" i="7" s="1"/>
  <c r="C111" i="7" s="1"/>
  <c r="G111" i="7" s="1"/>
  <c r="C112" i="7" s="1"/>
  <c r="G112" i="7" s="1"/>
  <c r="C113" i="7" s="1"/>
  <c r="G113" i="7" s="1"/>
  <c r="C114" i="7" s="1"/>
  <c r="G114" i="7" s="1"/>
  <c r="C115" i="7" s="1"/>
  <c r="G115" i="7" s="1"/>
  <c r="C116" i="7" s="1"/>
  <c r="G116" i="7" s="1"/>
  <c r="C117" i="7" s="1"/>
  <c r="G117" i="7" s="1"/>
  <c r="C118" i="7" s="1"/>
  <c r="G118" i="7" s="1"/>
  <c r="C119" i="7" s="1"/>
  <c r="G119" i="7" s="1"/>
  <c r="C120" i="7" s="1"/>
  <c r="G120" i="7" s="1"/>
  <c r="C121" i="7" s="1"/>
  <c r="G121" i="7" s="1"/>
  <c r="C122" i="7" s="1"/>
  <c r="G122" i="7" s="1"/>
  <c r="C123" i="7" s="1"/>
  <c r="G123" i="7" s="1"/>
  <c r="C124" i="7" s="1"/>
  <c r="G124" i="7" s="1"/>
  <c r="C125" i="7" s="1"/>
  <c r="G125" i="7" s="1"/>
  <c r="C126" i="7" s="1"/>
  <c r="G126" i="7" s="1"/>
  <c r="C127" i="7" s="1"/>
  <c r="G127" i="7" s="1"/>
  <c r="C128" i="7" s="1"/>
  <c r="G128" i="7" s="1"/>
  <c r="C129" i="7" s="1"/>
  <c r="G129" i="7" s="1"/>
  <c r="C130" i="7" s="1"/>
  <c r="G130" i="7" s="1"/>
  <c r="C131" i="7" s="1"/>
  <c r="G131" i="7" s="1"/>
  <c r="C132" i="7" s="1"/>
  <c r="G132" i="7" s="1"/>
  <c r="C133" i="7" s="1"/>
  <c r="G133" i="7" s="1"/>
  <c r="C134" i="7" s="1"/>
  <c r="G134" i="7" s="1"/>
  <c r="F114" i="7"/>
  <c r="F68" i="7"/>
  <c r="F79" i="7"/>
  <c r="F24" i="7"/>
  <c r="F16" i="7"/>
  <c r="F27" i="7"/>
  <c r="F17" i="7"/>
  <c r="F63" i="7"/>
  <c r="F110" i="7"/>
  <c r="F76" i="7"/>
  <c r="F77" i="7"/>
  <c r="F128" i="7"/>
  <c r="F61" i="7"/>
  <c r="F120" i="7"/>
  <c r="F123" i="7"/>
  <c r="F49" i="7"/>
  <c r="F67" i="7"/>
  <c r="F93" i="7"/>
  <c r="F29" i="7"/>
  <c r="F66" i="7"/>
  <c r="F75" i="7"/>
  <c r="F108" i="7"/>
  <c r="F134" i="7"/>
  <c r="F132" i="7"/>
  <c r="F62" i="7"/>
  <c r="F46" i="7"/>
  <c r="F50" i="7"/>
  <c r="F52" i="7"/>
  <c r="F38" i="7"/>
  <c r="F102" i="7"/>
  <c r="F33" i="7"/>
  <c r="F45" i="7"/>
  <c r="F98" i="7"/>
  <c r="F127" i="7"/>
  <c r="F21" i="7"/>
  <c r="F23" i="7"/>
  <c r="F71" i="7"/>
  <c r="F32" i="7"/>
  <c r="F94" i="7"/>
  <c r="F133" i="7"/>
  <c r="D5" i="6" l="1"/>
  <c r="G4" i="6"/>
  <c r="D9" i="8" l="1"/>
  <c r="C15" i="8" s="1"/>
  <c r="G5" i="6"/>
  <c r="E43" i="8" l="1"/>
  <c r="E65" i="8"/>
  <c r="D118" i="8"/>
  <c r="E37" i="8"/>
  <c r="E69" i="8"/>
  <c r="D130" i="8"/>
  <c r="D49" i="8"/>
  <c r="E118" i="8"/>
  <c r="E86" i="8"/>
  <c r="E103" i="8"/>
  <c r="D65" i="8"/>
  <c r="D76" i="8"/>
  <c r="F76" i="8" s="1"/>
  <c r="E42" i="8"/>
  <c r="E121" i="8"/>
  <c r="D34" i="8"/>
  <c r="D90" i="8"/>
  <c r="E101" i="8"/>
  <c r="E24" i="8"/>
  <c r="E93" i="8"/>
  <c r="D60" i="8"/>
  <c r="F60" i="8" s="1"/>
  <c r="E99" i="8"/>
  <c r="D30" i="8"/>
  <c r="E61" i="8"/>
  <c r="D117" i="8"/>
  <c r="D36" i="8"/>
  <c r="E106" i="8"/>
  <c r="D128" i="8"/>
  <c r="E87" i="8"/>
  <c r="E113" i="8"/>
  <c r="E62" i="8"/>
  <c r="E30" i="8"/>
  <c r="D102" i="8"/>
  <c r="D50" i="8"/>
  <c r="D133" i="8"/>
  <c r="E47" i="8"/>
  <c r="D22" i="8"/>
  <c r="E124" i="8"/>
  <c r="D129" i="8"/>
  <c r="F129" i="8" s="1"/>
  <c r="E66" i="8"/>
  <c r="D79" i="8"/>
  <c r="E55" i="8"/>
  <c r="D91" i="8"/>
  <c r="E27" i="8"/>
  <c r="D57" i="8"/>
  <c r="E105" i="8"/>
  <c r="D24" i="8"/>
  <c r="F24" i="8" s="1"/>
  <c r="E104" i="8"/>
  <c r="E127" i="8"/>
  <c r="D81" i="8"/>
  <c r="E107" i="8"/>
  <c r="E60" i="8"/>
  <c r="E28" i="8"/>
  <c r="D101" i="8"/>
  <c r="F101" i="8" s="1"/>
  <c r="D51" i="8"/>
  <c r="E78" i="8"/>
  <c r="D111" i="8"/>
  <c r="D64" i="8"/>
  <c r="D56" i="8"/>
  <c r="F56" i="8" s="1"/>
  <c r="D120" i="8"/>
  <c r="E48" i="8"/>
  <c r="D53" i="8"/>
  <c r="D84" i="8"/>
  <c r="D54" i="8"/>
  <c r="D39" i="8"/>
  <c r="D134" i="8"/>
  <c r="E67" i="8"/>
  <c r="D108" i="8"/>
  <c r="D116" i="8"/>
  <c r="F116" i="8" s="1"/>
  <c r="D107" i="8"/>
  <c r="E123" i="8"/>
  <c r="E72" i="8"/>
  <c r="D47" i="8"/>
  <c r="F47" i="8" s="1"/>
  <c r="E130" i="8"/>
  <c r="E98" i="8"/>
  <c r="D100" i="8"/>
  <c r="E22" i="8"/>
  <c r="D59" i="8"/>
  <c r="D20" i="8"/>
  <c r="E116" i="8"/>
  <c r="E32" i="8"/>
  <c r="D41" i="8"/>
  <c r="E131" i="8"/>
  <c r="E76" i="8"/>
  <c r="D113" i="8"/>
  <c r="F113" i="8" s="1"/>
  <c r="D75" i="8"/>
  <c r="D85" i="8"/>
  <c r="F85" i="8" s="1"/>
  <c r="E23" i="8"/>
  <c r="D52" i="8"/>
  <c r="F52" i="8" s="1"/>
  <c r="E89" i="8"/>
  <c r="D25" i="8"/>
  <c r="E31" i="8"/>
  <c r="E126" i="8"/>
  <c r="E94" i="8"/>
  <c r="D112" i="8"/>
  <c r="D73" i="8"/>
  <c r="D94" i="8"/>
  <c r="E50" i="8"/>
  <c r="E18" i="8"/>
  <c r="E25" i="8"/>
  <c r="D74" i="8"/>
  <c r="D132" i="8"/>
  <c r="E40" i="8"/>
  <c r="E49" i="8"/>
  <c r="E73" i="8"/>
  <c r="D16" i="8"/>
  <c r="D45" i="8"/>
  <c r="E77" i="8"/>
  <c r="E19" i="8"/>
  <c r="D61" i="8"/>
  <c r="E114" i="8"/>
  <c r="E82" i="8"/>
  <c r="D96" i="8"/>
  <c r="D131" i="8"/>
  <c r="E74" i="8"/>
  <c r="E38" i="8"/>
  <c r="D114" i="8"/>
  <c r="E41" i="8"/>
  <c r="E97" i="8"/>
  <c r="D78" i="8"/>
  <c r="F78" i="8" s="1"/>
  <c r="E51" i="8"/>
  <c r="E53" i="8"/>
  <c r="E92" i="8"/>
  <c r="D119" i="8"/>
  <c r="D35" i="8"/>
  <c r="F35" i="8" s="1"/>
  <c r="E70" i="8"/>
  <c r="E125" i="8"/>
  <c r="D40" i="8"/>
  <c r="D72" i="8"/>
  <c r="F72" i="8" s="1"/>
  <c r="D15" i="8"/>
  <c r="E21" i="8"/>
  <c r="E112" i="8"/>
  <c r="E80" i="8"/>
  <c r="E95" i="8"/>
  <c r="D126" i="8"/>
  <c r="D68" i="8"/>
  <c r="E36" i="8"/>
  <c r="E109" i="8"/>
  <c r="D42" i="8"/>
  <c r="F42" i="8" s="1"/>
  <c r="D109" i="8"/>
  <c r="D21" i="8"/>
  <c r="E117" i="8"/>
  <c r="D66" i="8"/>
  <c r="E84" i="8"/>
  <c r="D93" i="8"/>
  <c r="F93" i="8" s="1"/>
  <c r="D58" i="8"/>
  <c r="D29" i="8"/>
  <c r="D23" i="8"/>
  <c r="F23" i="8" s="1"/>
  <c r="D92" i="8"/>
  <c r="E110" i="8"/>
  <c r="D89" i="8"/>
  <c r="F89" i="8" s="1"/>
  <c r="D125" i="8"/>
  <c r="E34" i="8"/>
  <c r="D43" i="8"/>
  <c r="F43" i="8" s="1"/>
  <c r="E75" i="8"/>
  <c r="E45" i="8"/>
  <c r="E15" i="8"/>
  <c r="G15" i="8" s="1"/>
  <c r="C16" i="8" s="1"/>
  <c r="D83" i="8"/>
  <c r="E119" i="8"/>
  <c r="D77" i="8"/>
  <c r="F77" i="8" s="1"/>
  <c r="E54" i="8"/>
  <c r="F54" i="8" s="1"/>
  <c r="D18" i="8"/>
  <c r="D115" i="8"/>
  <c r="D86" i="8"/>
  <c r="F86" i="8" s="1"/>
  <c r="E111" i="8"/>
  <c r="E129" i="8"/>
  <c r="D70" i="8"/>
  <c r="F70" i="8" s="1"/>
  <c r="D44" i="8"/>
  <c r="E128" i="8"/>
  <c r="E96" i="8"/>
  <c r="D99" i="8"/>
  <c r="F99" i="8" s="1"/>
  <c r="E64" i="8"/>
  <c r="E134" i="8"/>
  <c r="D106" i="8"/>
  <c r="E57" i="8"/>
  <c r="D103" i="8"/>
  <c r="D32" i="8"/>
  <c r="F32" i="8" s="1"/>
  <c r="D105" i="8"/>
  <c r="F105" i="8" s="1"/>
  <c r="E133" i="8"/>
  <c r="E83" i="8"/>
  <c r="E115" i="8"/>
  <c r="D98" i="8"/>
  <c r="E88" i="8"/>
  <c r="E52" i="8"/>
  <c r="D19" i="8"/>
  <c r="F19" i="8" s="1"/>
  <c r="D63" i="8"/>
  <c r="D37" i="8"/>
  <c r="D88" i="8"/>
  <c r="D124" i="8"/>
  <c r="F124" i="8" s="1"/>
  <c r="E102" i="8"/>
  <c r="E58" i="8"/>
  <c r="D97" i="8"/>
  <c r="D31" i="8"/>
  <c r="F31" i="8" s="1"/>
  <c r="E63" i="8"/>
  <c r="D69" i="8"/>
  <c r="F69" i="8" s="1"/>
  <c r="D27" i="8"/>
  <c r="F27" i="8" s="1"/>
  <c r="D46" i="8"/>
  <c r="E91" i="8"/>
  <c r="E29" i="8"/>
  <c r="D104" i="8"/>
  <c r="F104" i="8" s="1"/>
  <c r="E44" i="8"/>
  <c r="E33" i="8"/>
  <c r="D48" i="8"/>
  <c r="D123" i="8"/>
  <c r="D71" i="8"/>
  <c r="D122" i="8"/>
  <c r="E39" i="8"/>
  <c r="D121" i="8"/>
  <c r="E26" i="8"/>
  <c r="E56" i="8"/>
  <c r="E59" i="8"/>
  <c r="E122" i="8"/>
  <c r="D87" i="8"/>
  <c r="F87" i="8" s="1"/>
  <c r="D82" i="8"/>
  <c r="E108" i="8"/>
  <c r="D28" i="8"/>
  <c r="D17" i="8"/>
  <c r="F17" i="8" s="1"/>
  <c r="D67" i="8"/>
  <c r="E20" i="8"/>
  <c r="E68" i="8"/>
  <c r="D62" i="8"/>
  <c r="E132" i="8"/>
  <c r="E16" i="8"/>
  <c r="D38" i="8"/>
  <c r="E71" i="8"/>
  <c r="D80" i="8"/>
  <c r="D95" i="8"/>
  <c r="F95" i="8" s="1"/>
  <c r="E17" i="8"/>
  <c r="D110" i="8"/>
  <c r="E90" i="8"/>
  <c r="E46" i="8"/>
  <c r="E35" i="8"/>
  <c r="E79" i="8"/>
  <c r="D55" i="8"/>
  <c r="F55" i="8" s="1"/>
  <c r="E120" i="8"/>
  <c r="E81" i="8"/>
  <c r="D127" i="8"/>
  <c r="F127" i="8" s="1"/>
  <c r="E85" i="8"/>
  <c r="D33" i="8"/>
  <c r="F33" i="8" s="1"/>
  <c r="E100" i="8"/>
  <c r="D26" i="8"/>
  <c r="F26" i="8" s="1"/>
  <c r="F91" i="8" l="1"/>
  <c r="F48" i="8"/>
  <c r="F37" i="8"/>
  <c r="F115" i="8"/>
  <c r="F66" i="8"/>
  <c r="F126" i="8"/>
  <c r="F45" i="8"/>
  <c r="F112" i="8"/>
  <c r="F84" i="8"/>
  <c r="F51" i="8"/>
  <c r="F30" i="8"/>
  <c r="F80" i="8"/>
  <c r="F82" i="8"/>
  <c r="F83" i="8"/>
  <c r="F61" i="8"/>
  <c r="F29" i="8"/>
  <c r="F20" i="8"/>
  <c r="F133" i="8"/>
  <c r="F130" i="8"/>
  <c r="G16" i="8"/>
  <c r="C17" i="8" s="1"/>
  <c r="G17" i="8" s="1"/>
  <c r="C18" i="8" s="1"/>
  <c r="G18" i="8" s="1"/>
  <c r="C19" i="8" s="1"/>
  <c r="G19" i="8" s="1"/>
  <c r="C20" i="8" s="1"/>
  <c r="G20" i="8" s="1"/>
  <c r="C21" i="8" s="1"/>
  <c r="G21" i="8" s="1"/>
  <c r="C22" i="8" s="1"/>
  <c r="G22" i="8" s="1"/>
  <c r="C23" i="8" s="1"/>
  <c r="G23" i="8" s="1"/>
  <c r="C24" i="8" s="1"/>
  <c r="G24" i="8" s="1"/>
  <c r="C25" i="8" s="1"/>
  <c r="G25" i="8" s="1"/>
  <c r="C26" i="8" s="1"/>
  <c r="G26" i="8" s="1"/>
  <c r="C27" i="8" s="1"/>
  <c r="G27" i="8" s="1"/>
  <c r="C28" i="8" s="1"/>
  <c r="G28" i="8" s="1"/>
  <c r="C29" i="8" s="1"/>
  <c r="G29" i="8" s="1"/>
  <c r="C30" i="8" s="1"/>
  <c r="G30" i="8" s="1"/>
  <c r="C31" i="8" s="1"/>
  <c r="G31" i="8" s="1"/>
  <c r="C32" i="8" s="1"/>
  <c r="G32" i="8" s="1"/>
  <c r="C33" i="8" s="1"/>
  <c r="G33" i="8" s="1"/>
  <c r="C34" i="8" s="1"/>
  <c r="G34" i="8" s="1"/>
  <c r="C35" i="8" s="1"/>
  <c r="G35" i="8" s="1"/>
  <c r="C36" i="8" s="1"/>
  <c r="G36" i="8" s="1"/>
  <c r="C37" i="8" s="1"/>
  <c r="G37" i="8" s="1"/>
  <c r="C38" i="8" s="1"/>
  <c r="G38" i="8" s="1"/>
  <c r="C39" i="8" s="1"/>
  <c r="G39" i="8" s="1"/>
  <c r="C40" i="8" s="1"/>
  <c r="G40" i="8" s="1"/>
  <c r="C41" i="8" s="1"/>
  <c r="G41" i="8" s="1"/>
  <c r="C42" i="8" s="1"/>
  <c r="G42" i="8" s="1"/>
  <c r="C43" i="8" s="1"/>
  <c r="G43" i="8" s="1"/>
  <c r="C44" i="8" s="1"/>
  <c r="G44" i="8" s="1"/>
  <c r="C45" i="8" s="1"/>
  <c r="G45" i="8" s="1"/>
  <c r="C46" i="8" s="1"/>
  <c r="G46" i="8" s="1"/>
  <c r="C47" i="8" s="1"/>
  <c r="G47" i="8" s="1"/>
  <c r="C48" i="8" s="1"/>
  <c r="G48" i="8" s="1"/>
  <c r="C49" i="8" s="1"/>
  <c r="G49" i="8" s="1"/>
  <c r="C50" i="8" s="1"/>
  <c r="G50" i="8" s="1"/>
  <c r="C51" i="8" s="1"/>
  <c r="G51" i="8" s="1"/>
  <c r="C52" i="8" s="1"/>
  <c r="G52" i="8" s="1"/>
  <c r="C53" i="8" s="1"/>
  <c r="G53" i="8" s="1"/>
  <c r="C54" i="8" s="1"/>
  <c r="G54" i="8" s="1"/>
  <c r="C55" i="8" s="1"/>
  <c r="G55" i="8" s="1"/>
  <c r="C56" i="8" s="1"/>
  <c r="G56" i="8" s="1"/>
  <c r="C57" i="8" s="1"/>
  <c r="G57" i="8" s="1"/>
  <c r="C58" i="8" s="1"/>
  <c r="G58" i="8" s="1"/>
  <c r="C59" i="8" s="1"/>
  <c r="G59" i="8" s="1"/>
  <c r="C60" i="8" s="1"/>
  <c r="G60" i="8" s="1"/>
  <c r="C61" i="8" s="1"/>
  <c r="G61" i="8" s="1"/>
  <c r="C62" i="8" s="1"/>
  <c r="G62" i="8" s="1"/>
  <c r="C63" i="8" s="1"/>
  <c r="G63" i="8" s="1"/>
  <c r="C64" i="8" s="1"/>
  <c r="G64" i="8" s="1"/>
  <c r="C65" i="8" s="1"/>
  <c r="G65" i="8" s="1"/>
  <c r="C66" i="8" s="1"/>
  <c r="G66" i="8" s="1"/>
  <c r="C67" i="8" s="1"/>
  <c r="G67" i="8" s="1"/>
  <c r="C68" i="8" s="1"/>
  <c r="G68" i="8" s="1"/>
  <c r="C69" i="8" s="1"/>
  <c r="G69" i="8" s="1"/>
  <c r="C70" i="8" s="1"/>
  <c r="G70" i="8" s="1"/>
  <c r="C71" i="8" s="1"/>
  <c r="G71" i="8" s="1"/>
  <c r="C72" i="8" s="1"/>
  <c r="G72" i="8" s="1"/>
  <c r="C73" i="8" s="1"/>
  <c r="G73" i="8" s="1"/>
  <c r="C74" i="8" s="1"/>
  <c r="G74" i="8" s="1"/>
  <c r="C75" i="8" s="1"/>
  <c r="G75" i="8" s="1"/>
  <c r="C76" i="8" s="1"/>
  <c r="G76" i="8" s="1"/>
  <c r="C77" i="8" s="1"/>
  <c r="G77" i="8" s="1"/>
  <c r="C78" i="8" s="1"/>
  <c r="G78" i="8" s="1"/>
  <c r="C79" i="8" s="1"/>
  <c r="G79" i="8" s="1"/>
  <c r="C80" i="8" s="1"/>
  <c r="G80" i="8" s="1"/>
  <c r="C81" i="8" s="1"/>
  <c r="G81" i="8" s="1"/>
  <c r="C82" i="8" s="1"/>
  <c r="G82" i="8" s="1"/>
  <c r="C83" i="8" s="1"/>
  <c r="G83" i="8" s="1"/>
  <c r="C84" i="8" s="1"/>
  <c r="G84" i="8" s="1"/>
  <c r="C85" i="8" s="1"/>
  <c r="G85" i="8" s="1"/>
  <c r="C86" i="8" s="1"/>
  <c r="G86" i="8" s="1"/>
  <c r="C87" i="8" s="1"/>
  <c r="G87" i="8" s="1"/>
  <c r="C88" i="8" s="1"/>
  <c r="G88" i="8" s="1"/>
  <c r="C89" i="8" s="1"/>
  <c r="G89" i="8" s="1"/>
  <c r="C90" i="8" s="1"/>
  <c r="G90" i="8" s="1"/>
  <c r="C91" i="8" s="1"/>
  <c r="G91" i="8" s="1"/>
  <c r="C92" i="8" s="1"/>
  <c r="G92" i="8" s="1"/>
  <c r="C93" i="8" s="1"/>
  <c r="G93" i="8" s="1"/>
  <c r="C94" i="8" s="1"/>
  <c r="G94" i="8" s="1"/>
  <c r="C95" i="8" s="1"/>
  <c r="G95" i="8" s="1"/>
  <c r="C96" i="8" s="1"/>
  <c r="G96" i="8" s="1"/>
  <c r="C97" i="8" s="1"/>
  <c r="G97" i="8" s="1"/>
  <c r="C98" i="8" s="1"/>
  <c r="G98" i="8" s="1"/>
  <c r="C99" i="8" s="1"/>
  <c r="G99" i="8" s="1"/>
  <c r="C100" i="8" s="1"/>
  <c r="G100" i="8" s="1"/>
  <c r="C101" i="8" s="1"/>
  <c r="G101" i="8" s="1"/>
  <c r="C102" i="8" s="1"/>
  <c r="G102" i="8" s="1"/>
  <c r="C103" i="8" s="1"/>
  <c r="G103" i="8" s="1"/>
  <c r="C104" i="8" s="1"/>
  <c r="G104" i="8" s="1"/>
  <c r="C105" i="8" s="1"/>
  <c r="G105" i="8" s="1"/>
  <c r="C106" i="8" s="1"/>
  <c r="G106" i="8" s="1"/>
  <c r="C107" i="8" s="1"/>
  <c r="G107" i="8" s="1"/>
  <c r="C108" i="8" s="1"/>
  <c r="G108" i="8" s="1"/>
  <c r="C109" i="8" s="1"/>
  <c r="G109" i="8" s="1"/>
  <c r="C110" i="8" s="1"/>
  <c r="G110" i="8" s="1"/>
  <c r="C111" i="8" s="1"/>
  <c r="G111" i="8" s="1"/>
  <c r="C112" i="8" s="1"/>
  <c r="G112" i="8" s="1"/>
  <c r="C113" i="8" s="1"/>
  <c r="G113" i="8" s="1"/>
  <c r="C114" i="8" s="1"/>
  <c r="G114" i="8" s="1"/>
  <c r="C115" i="8" s="1"/>
  <c r="G115" i="8" s="1"/>
  <c r="C116" i="8" s="1"/>
  <c r="G116" i="8" s="1"/>
  <c r="C117" i="8" s="1"/>
  <c r="G117" i="8" s="1"/>
  <c r="C118" i="8" s="1"/>
  <c r="G118" i="8" s="1"/>
  <c r="C119" i="8" s="1"/>
  <c r="G119" i="8" s="1"/>
  <c r="C120" i="8" s="1"/>
  <c r="G120" i="8" s="1"/>
  <c r="C121" i="8" s="1"/>
  <c r="G121" i="8" s="1"/>
  <c r="C122" i="8" s="1"/>
  <c r="G122" i="8" s="1"/>
  <c r="C123" i="8" s="1"/>
  <c r="G123" i="8" s="1"/>
  <c r="C124" i="8" s="1"/>
  <c r="G124" i="8" s="1"/>
  <c r="C125" i="8" s="1"/>
  <c r="G125" i="8" s="1"/>
  <c r="C126" i="8" s="1"/>
  <c r="G126" i="8" s="1"/>
  <c r="C127" i="8" s="1"/>
  <c r="G127" i="8" s="1"/>
  <c r="C128" i="8" s="1"/>
  <c r="G128" i="8" s="1"/>
  <c r="C129" i="8" s="1"/>
  <c r="G129" i="8" s="1"/>
  <c r="C130" i="8" s="1"/>
  <c r="G130" i="8" s="1"/>
  <c r="C131" i="8" s="1"/>
  <c r="G131" i="8" s="1"/>
  <c r="C132" i="8" s="1"/>
  <c r="G132" i="8" s="1"/>
  <c r="C133" i="8" s="1"/>
  <c r="G133" i="8" s="1"/>
  <c r="C134" i="8" s="1"/>
  <c r="G134" i="8" s="1"/>
  <c r="F67" i="8"/>
  <c r="F63" i="8"/>
  <c r="F98" i="8"/>
  <c r="F106" i="8"/>
  <c r="F18" i="8"/>
  <c r="F58" i="8"/>
  <c r="F15" i="8"/>
  <c r="D135" i="8"/>
  <c r="F131" i="8"/>
  <c r="F16" i="8"/>
  <c r="F132" i="8"/>
  <c r="F75" i="8"/>
  <c r="F41" i="8"/>
  <c r="F59" i="8"/>
  <c r="F110" i="8"/>
  <c r="F62" i="8"/>
  <c r="F71" i="8"/>
  <c r="F46" i="8"/>
  <c r="E135" i="8"/>
  <c r="F92" i="8"/>
  <c r="F21" i="8"/>
  <c r="F114" i="8"/>
  <c r="F96" i="8"/>
  <c r="F74" i="8"/>
  <c r="F94" i="8"/>
  <c r="F39" i="8"/>
  <c r="F111" i="8"/>
  <c r="F57" i="8"/>
  <c r="F79" i="8"/>
  <c r="F22" i="8"/>
  <c r="F102" i="8"/>
  <c r="F117" i="8"/>
  <c r="F90" i="8"/>
  <c r="F28" i="8"/>
  <c r="F122" i="8"/>
  <c r="F121" i="8"/>
  <c r="F123" i="8"/>
  <c r="F97" i="8"/>
  <c r="F88" i="8"/>
  <c r="F103" i="8"/>
  <c r="F44" i="8"/>
  <c r="F125" i="8"/>
  <c r="F109" i="8"/>
  <c r="F68" i="8"/>
  <c r="F40" i="8"/>
  <c r="F119" i="8"/>
  <c r="F38" i="8"/>
  <c r="F25" i="8"/>
  <c r="F73" i="8"/>
  <c r="F100" i="8"/>
  <c r="F108" i="8"/>
  <c r="F120" i="8"/>
  <c r="F128" i="8"/>
  <c r="F34" i="8"/>
  <c r="F65" i="8"/>
  <c r="F49" i="8"/>
  <c r="F118" i="8"/>
  <c r="F107" i="8"/>
  <c r="F134" i="8"/>
  <c r="F53" i="8"/>
  <c r="F64" i="8"/>
  <c r="F81" i="8"/>
  <c r="F50" i="8"/>
  <c r="F36" i="8"/>
</calcChain>
</file>

<file path=xl/sharedStrings.xml><?xml version="1.0" encoding="utf-8"?>
<sst xmlns="http://schemas.openxmlformats.org/spreadsheetml/2006/main" count="92" uniqueCount="38">
  <si>
    <t>Jrk nr</t>
  </si>
  <si>
    <t>Projekteerimine</t>
  </si>
  <si>
    <t>Alatskivi PK</t>
  </si>
  <si>
    <t>Mustla PK</t>
  </si>
  <si>
    <t>Tõstamaa PK</t>
  </si>
  <si>
    <t>Lihula PK</t>
  </si>
  <si>
    <t>KOKKU:</t>
  </si>
  <si>
    <t>valmis</t>
  </si>
  <si>
    <t>töös</t>
  </si>
  <si>
    <t>prognoos</t>
  </si>
  <si>
    <t>Ehitus*</t>
  </si>
  <si>
    <t>* - summa sisaldab OJV, ehituse maksumust, tellija reservi 5%, RKAS projektijuhtimistasu 7%</t>
  </si>
  <si>
    <t>KOKKU</t>
  </si>
  <si>
    <t>kuud</t>
  </si>
  <si>
    <t>Maksete algus</t>
  </si>
  <si>
    <t>Maksete arv</t>
  </si>
  <si>
    <t>Kapitali algväärtus</t>
  </si>
  <si>
    <t>EUR (KM-ta)</t>
  </si>
  <si>
    <t>Kinnistu soetusmaksumus</t>
  </si>
  <si>
    <t>EUR</t>
  </si>
  <si>
    <t>Kapitali jääkväärtus</t>
  </si>
  <si>
    <t>Intressimäär 2017 I pa</t>
  </si>
  <si>
    <t>Kuupäev</t>
  </si>
  <si>
    <t>Algjääk</t>
  </si>
  <si>
    <t>Intress</t>
  </si>
  <si>
    <t>Põhiosa</t>
  </si>
  <si>
    <t>Kap.komponent</t>
  </si>
  <si>
    <t>Lõppjääk</t>
  </si>
  <si>
    <t>Kapitalikomponendi annuiteetmaksegraafik - Tõstamaa, Pärnu mnt 2a</t>
  </si>
  <si>
    <t>Kapitalikomponendi annuiteetmaksegraafik - Alatskivi, Lossi 3</t>
  </si>
  <si>
    <t>Kapitalikomponendi annuiteetmaksegraafik - Mustla, Posti 52c</t>
  </si>
  <si>
    <t>Kapitalikomponendi annuiteetmaksegraafik - Lihula, Piiri tn 10</t>
  </si>
  <si>
    <t>üürilepingu nr Ü4120/12 lisale nr 6.1</t>
  </si>
  <si>
    <t xml:space="preserve">Lisa nr </t>
  </si>
  <si>
    <t>Lisa nr 2</t>
  </si>
  <si>
    <t>üürilepingu nr Ü4084/12 lisale nr 6.1</t>
  </si>
  <si>
    <t>üürilepingu nr Ü4092/12 lisale nr 6.1</t>
  </si>
  <si>
    <t>korrashoiulepingu nr T2925/11 lisale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</si>
</sst>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&quot;.&quot;mm&quot;.&quot;yyyy"/>
    <numFmt numFmtId="165" formatCode="0.000%"/>
    <numFmt numFmtId="166" formatCode="#,##0.00&quot; &quot;;[Red]&quot;-&quot;#,##0.00&quot; &quot;"/>
  </numFmts>
  <fonts count="10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3" fontId="1" fillId="3" borderId="1" xfId="0" applyNumberFormat="1" applyFont="1" applyFill="1" applyBorder="1"/>
    <xf numFmtId="3" fontId="0" fillId="2" borderId="1" xfId="0" applyNumberFormat="1" applyFill="1" applyBorder="1"/>
    <xf numFmtId="0" fontId="2" fillId="0" borderId="0" xfId="0" applyFont="1" applyAlignment="1">
      <alignment horizontal="right"/>
    </xf>
    <xf numFmtId="3" fontId="2" fillId="0" borderId="0" xfId="0" applyNumberFormat="1" applyFont="1"/>
    <xf numFmtId="3" fontId="0" fillId="0" borderId="0" xfId="0" applyNumberFormat="1"/>
    <xf numFmtId="0" fontId="0" fillId="3" borderId="0" xfId="0" applyFill="1"/>
    <xf numFmtId="0" fontId="0" fillId="4" borderId="0" xfId="0" applyFill="1"/>
    <xf numFmtId="0" fontId="0" fillId="2" borderId="0" xfId="0" applyFill="1"/>
    <xf numFmtId="3" fontId="0" fillId="0" borderId="1" xfId="0" applyNumberForma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0" fillId="5" borderId="0" xfId="0" applyFill="1"/>
    <xf numFmtId="0" fontId="3" fillId="5" borderId="0" xfId="0" applyFont="1" applyFill="1" applyAlignment="1">
      <alignment horizontal="right"/>
    </xf>
    <xf numFmtId="0" fontId="4" fillId="5" borderId="0" xfId="0" applyFont="1" applyFill="1"/>
    <xf numFmtId="0" fontId="4" fillId="5" borderId="0" xfId="0" applyFont="1" applyFill="1" applyAlignment="1">
      <alignment horizontal="right"/>
    </xf>
    <xf numFmtId="0" fontId="5" fillId="5" borderId="0" xfId="0" applyFont="1" applyFill="1"/>
    <xf numFmtId="0" fontId="6" fillId="5" borderId="0" xfId="0" applyFont="1" applyFill="1"/>
    <xf numFmtId="4" fontId="0" fillId="5" borderId="0" xfId="0" applyNumberFormat="1" applyFill="1"/>
    <xf numFmtId="0" fontId="0" fillId="6" borderId="2" xfId="0" applyFill="1" applyBorder="1"/>
    <xf numFmtId="0" fontId="0" fillId="7" borderId="3" xfId="0" applyFill="1" applyBorder="1"/>
    <xf numFmtId="164" fontId="0" fillId="6" borderId="3" xfId="0" applyNumberFormat="1" applyFill="1" applyBorder="1"/>
    <xf numFmtId="0" fontId="0" fillId="6" borderId="4" xfId="0" applyFill="1" applyBorder="1"/>
    <xf numFmtId="0" fontId="0" fillId="6" borderId="5" xfId="0" applyFill="1" applyBorder="1"/>
    <xf numFmtId="0" fontId="0" fillId="7" borderId="0" xfId="0" applyFill="1" applyBorder="1"/>
    <xf numFmtId="0" fontId="0" fillId="6" borderId="0" xfId="0" applyFill="1" applyBorder="1"/>
    <xf numFmtId="0" fontId="0" fillId="6" borderId="6" xfId="0" applyFill="1" applyBorder="1"/>
    <xf numFmtId="4" fontId="0" fillId="6" borderId="0" xfId="0" applyNumberFormat="1" applyFill="1" applyBorder="1"/>
    <xf numFmtId="3" fontId="0" fillId="5" borderId="0" xfId="0" applyNumberFormat="1" applyFill="1"/>
    <xf numFmtId="0" fontId="0" fillId="6" borderId="7" xfId="0" applyFill="1" applyBorder="1"/>
    <xf numFmtId="0" fontId="0" fillId="7" borderId="8" xfId="0" applyFill="1" applyBorder="1"/>
    <xf numFmtId="165" fontId="0" fillId="6" borderId="8" xfId="0" applyNumberFormat="1" applyFill="1" applyBorder="1"/>
    <xf numFmtId="0" fontId="0" fillId="6" borderId="9" xfId="0" applyFill="1" applyBorder="1"/>
    <xf numFmtId="0" fontId="7" fillId="0" borderId="0" xfId="0" applyFont="1"/>
    <xf numFmtId="0" fontId="8" fillId="5" borderId="10" xfId="0" applyFont="1" applyFill="1" applyBorder="1" applyAlignment="1">
      <alignment horizontal="right"/>
    </xf>
    <xf numFmtId="164" fontId="9" fillId="5" borderId="0" xfId="0" applyNumberFormat="1" applyFont="1" applyFill="1"/>
    <xf numFmtId="166" fontId="0" fillId="5" borderId="0" xfId="0" applyNumberFormat="1" applyFill="1"/>
    <xf numFmtId="166" fontId="4" fillId="5" borderId="0" xfId="0" applyNumberFormat="1" applyFont="1" applyFill="1"/>
    <xf numFmtId="166" fontId="2" fillId="5" borderId="0" xfId="0" applyNumberFormat="1" applyFont="1" applyFill="1"/>
    <xf numFmtId="164" fontId="9" fillId="5" borderId="0" xfId="0" applyNumberFormat="1" applyFont="1" applyFill="1" applyBorder="1"/>
    <xf numFmtId="0" fontId="0" fillId="5" borderId="0" xfId="0" applyFill="1" applyBorder="1"/>
    <xf numFmtId="4" fontId="0" fillId="5" borderId="0" xfId="0" applyNumberFormat="1" applyFill="1" applyBorder="1"/>
    <xf numFmtId="166" fontId="0" fillId="5" borderId="0" xfId="0" applyNumberFormat="1" applyFill="1" applyBorder="1"/>
    <xf numFmtId="166" fontId="4" fillId="5" borderId="0" xfId="0" applyNumberFormat="1" applyFont="1" applyFill="1" applyBorder="1"/>
    <xf numFmtId="164" fontId="9" fillId="5" borderId="8" xfId="0" applyNumberFormat="1" applyFont="1" applyFill="1" applyBorder="1"/>
    <xf numFmtId="0" fontId="0" fillId="5" borderId="8" xfId="0" applyFill="1" applyBorder="1"/>
    <xf numFmtId="4" fontId="0" fillId="5" borderId="8" xfId="0" applyNumberFormat="1" applyFill="1" applyBorder="1"/>
    <xf numFmtId="166" fontId="0" fillId="5" borderId="8" xfId="0" applyNumberFormat="1" applyFill="1" applyBorder="1"/>
    <xf numFmtId="166" fontId="4" fillId="5" borderId="8" xfId="0" applyNumberFormat="1" applyFont="1" applyFill="1" applyBorder="1"/>
    <xf numFmtId="0" fontId="0" fillId="8" borderId="0" xfId="0" applyFill="1"/>
    <xf numFmtId="0" fontId="0" fillId="0" borderId="0" xfId="0"/>
    <xf numFmtId="0" fontId="0" fillId="5" borderId="0" xfId="0" applyFill="1"/>
    <xf numFmtId="0" fontId="3" fillId="5" borderId="0" xfId="0" applyFont="1" applyFill="1" applyAlignment="1">
      <alignment horizontal="right"/>
    </xf>
    <xf numFmtId="0" fontId="4" fillId="5" borderId="0" xfId="0" applyFont="1" applyFill="1"/>
    <xf numFmtId="0" fontId="4" fillId="5" borderId="0" xfId="0" applyFont="1" applyFill="1" applyAlignment="1">
      <alignment horizontal="right"/>
    </xf>
    <xf numFmtId="0" fontId="5" fillId="5" borderId="0" xfId="0" applyFont="1" applyFill="1"/>
    <xf numFmtId="0" fontId="6" fillId="5" borderId="0" xfId="0" applyFont="1" applyFill="1"/>
    <xf numFmtId="4" fontId="0" fillId="5" borderId="0" xfId="0" applyNumberFormat="1" applyFill="1"/>
    <xf numFmtId="0" fontId="0" fillId="6" borderId="2" xfId="0" applyFill="1" applyBorder="1"/>
    <xf numFmtId="0" fontId="0" fillId="7" borderId="3" xfId="0" applyFill="1" applyBorder="1"/>
    <xf numFmtId="164" fontId="0" fillId="6" borderId="3" xfId="0" applyNumberFormat="1" applyFill="1" applyBorder="1"/>
    <xf numFmtId="0" fontId="0" fillId="6" borderId="4" xfId="0" applyFill="1" applyBorder="1"/>
    <xf numFmtId="0" fontId="0" fillId="6" borderId="5" xfId="0" applyFill="1" applyBorder="1"/>
    <xf numFmtId="0" fontId="0" fillId="7" borderId="0" xfId="0" applyFill="1" applyBorder="1"/>
    <xf numFmtId="0" fontId="0" fillId="6" borderId="0" xfId="0" applyFill="1" applyBorder="1"/>
    <xf numFmtId="0" fontId="0" fillId="6" borderId="6" xfId="0" applyFill="1" applyBorder="1"/>
    <xf numFmtId="4" fontId="0" fillId="6" borderId="0" xfId="0" applyNumberFormat="1" applyFill="1" applyBorder="1"/>
    <xf numFmtId="3" fontId="0" fillId="5" borderId="0" xfId="0" applyNumberFormat="1" applyFill="1"/>
    <xf numFmtId="0" fontId="0" fillId="6" borderId="7" xfId="0" applyFill="1" applyBorder="1"/>
    <xf numFmtId="0" fontId="0" fillId="7" borderId="8" xfId="0" applyFill="1" applyBorder="1"/>
    <xf numFmtId="165" fontId="0" fillId="6" borderId="8" xfId="0" applyNumberFormat="1" applyFill="1" applyBorder="1"/>
    <xf numFmtId="0" fontId="0" fillId="6" borderId="9" xfId="0" applyFill="1" applyBorder="1"/>
    <xf numFmtId="0" fontId="7" fillId="0" borderId="0" xfId="0" applyFont="1"/>
    <xf numFmtId="0" fontId="8" fillId="5" borderId="10" xfId="0" applyFont="1" applyFill="1" applyBorder="1" applyAlignment="1">
      <alignment horizontal="right"/>
    </xf>
    <xf numFmtId="164" fontId="9" fillId="5" borderId="0" xfId="0" applyNumberFormat="1" applyFont="1" applyFill="1"/>
    <xf numFmtId="166" fontId="0" fillId="5" borderId="0" xfId="0" applyNumberFormat="1" applyFill="1"/>
    <xf numFmtId="166" fontId="4" fillId="5" borderId="0" xfId="0" applyNumberFormat="1" applyFont="1" applyFill="1"/>
    <xf numFmtId="166" fontId="2" fillId="5" borderId="0" xfId="0" applyNumberFormat="1" applyFont="1" applyFill="1"/>
    <xf numFmtId="164" fontId="9" fillId="5" borderId="0" xfId="0" applyNumberFormat="1" applyFont="1" applyFill="1" applyBorder="1"/>
    <xf numFmtId="0" fontId="0" fillId="5" borderId="0" xfId="0" applyFill="1" applyBorder="1"/>
    <xf numFmtId="4" fontId="0" fillId="5" borderId="0" xfId="0" applyNumberFormat="1" applyFill="1" applyBorder="1"/>
    <xf numFmtId="166" fontId="0" fillId="5" borderId="0" xfId="0" applyNumberFormat="1" applyFill="1" applyBorder="1"/>
    <xf numFmtId="166" fontId="4" fillId="5" borderId="0" xfId="0" applyNumberFormat="1" applyFont="1" applyFill="1" applyBorder="1"/>
    <xf numFmtId="164" fontId="9" fillId="5" borderId="8" xfId="0" applyNumberFormat="1" applyFont="1" applyFill="1" applyBorder="1"/>
    <xf numFmtId="0" fontId="0" fillId="5" borderId="8" xfId="0" applyFill="1" applyBorder="1"/>
    <xf numFmtId="4" fontId="0" fillId="5" borderId="8" xfId="0" applyNumberFormat="1" applyFill="1" applyBorder="1"/>
    <xf numFmtId="166" fontId="0" fillId="5" borderId="8" xfId="0" applyNumberFormat="1" applyFill="1" applyBorder="1"/>
    <xf numFmtId="166" fontId="4" fillId="5" borderId="8" xfId="0" applyNumberFormat="1" applyFont="1" applyFill="1" applyBorder="1"/>
    <xf numFmtId="0" fontId="0" fillId="8" borderId="0" xfId="0" applyFill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ivo\Documents\2017%20aasta%20objektid%20Estimate\Hinnatud%20mahud\02-HTM17%20Mustla%20ja%20Alatskivi%20komandohooned\02-HTM17%20mustan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kkuvõte"/>
      <sheetName val="platsikulud"/>
      <sheetName val="Alatskivi"/>
      <sheetName val="Mustla"/>
      <sheetName val="Sheet2"/>
      <sheetName val="Sheet1"/>
      <sheetName val="Sheet3"/>
      <sheetName val="Sheet5"/>
    </sheetNames>
    <sheetDataSet>
      <sheetData sheetId="0"/>
      <sheetData sheetId="1">
        <row r="2">
          <cell r="C2">
            <v>250000</v>
          </cell>
        </row>
        <row r="3">
          <cell r="C3">
            <v>4</v>
          </cell>
        </row>
        <row r="7">
          <cell r="G7">
            <v>3.6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G15"/>
  <sheetViews>
    <sheetView workbookViewId="0">
      <selection activeCell="G24" sqref="G24"/>
    </sheetView>
  </sheetViews>
  <sheetFormatPr defaultRowHeight="15" x14ac:dyDescent="0.25"/>
  <cols>
    <col min="2" max="2" width="16.7109375" customWidth="1"/>
    <col min="3" max="3" width="11.7109375" customWidth="1"/>
    <col min="4" max="4" width="11" customWidth="1"/>
    <col min="5" max="5" width="14.140625" customWidth="1"/>
    <col min="6" max="6" width="12.28515625" customWidth="1"/>
  </cols>
  <sheetData>
    <row r="2" spans="2:7" x14ac:dyDescent="0.25">
      <c r="B2" s="1"/>
      <c r="C2" s="11" t="s">
        <v>2</v>
      </c>
      <c r="D2" s="11" t="s">
        <v>3</v>
      </c>
      <c r="E2" s="11" t="s">
        <v>4</v>
      </c>
      <c r="F2" s="11" t="s">
        <v>5</v>
      </c>
      <c r="G2" s="12" t="s">
        <v>12</v>
      </c>
    </row>
    <row r="3" spans="2:7" x14ac:dyDescent="0.25">
      <c r="B3" s="13" t="s">
        <v>1</v>
      </c>
      <c r="C3" s="2">
        <v>19575</v>
      </c>
      <c r="D3" s="2">
        <v>20365</v>
      </c>
      <c r="E3" s="2">
        <v>20800</v>
      </c>
      <c r="F3" s="3">
        <v>40000</v>
      </c>
      <c r="G3" s="10">
        <f>SUM(C3:F3)</f>
        <v>100740</v>
      </c>
    </row>
    <row r="4" spans="2:7" x14ac:dyDescent="0.25">
      <c r="B4" s="13" t="s">
        <v>10</v>
      </c>
      <c r="C4" s="3">
        <v>335116</v>
      </c>
      <c r="D4" s="3">
        <v>298606</v>
      </c>
      <c r="E4" s="3">
        <v>302007</v>
      </c>
      <c r="F4" s="3">
        <v>381260</v>
      </c>
      <c r="G4" s="10">
        <f>SUM(C4:F4)</f>
        <v>1316989</v>
      </c>
    </row>
    <row r="5" spans="2:7" x14ac:dyDescent="0.25">
      <c r="B5" s="4" t="s">
        <v>6</v>
      </c>
      <c r="C5" s="5">
        <f>SUM(C3:C4)</f>
        <v>354691</v>
      </c>
      <c r="D5" s="5">
        <f>SUM(D3:D4)</f>
        <v>318971</v>
      </c>
      <c r="E5" s="5">
        <f>SUM(E3:E4)</f>
        <v>322807</v>
      </c>
      <c r="F5" s="5">
        <f>SUM(F3:F4)</f>
        <v>421260</v>
      </c>
      <c r="G5" s="5">
        <f>SUM(C5:F5)</f>
        <v>1417729</v>
      </c>
    </row>
    <row r="7" spans="2:7" x14ac:dyDescent="0.25">
      <c r="F7" s="6"/>
    </row>
    <row r="11" spans="2:7" x14ac:dyDescent="0.25">
      <c r="B11" s="7"/>
      <c r="C11" t="s">
        <v>7</v>
      </c>
    </row>
    <row r="12" spans="2:7" x14ac:dyDescent="0.25">
      <c r="B12" s="8"/>
      <c r="C12" t="s">
        <v>8</v>
      </c>
    </row>
    <row r="13" spans="2:7" x14ac:dyDescent="0.25">
      <c r="B13" s="9"/>
      <c r="C13" t="s">
        <v>9</v>
      </c>
    </row>
    <row r="15" spans="2:7" x14ac:dyDescent="0.25">
      <c r="B15" t="s">
        <v>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6"/>
  <sheetViews>
    <sheetView workbookViewId="0">
      <selection activeCell="K29" sqref="K29"/>
    </sheetView>
  </sheetViews>
  <sheetFormatPr defaultRowHeight="15" x14ac:dyDescent="0.25"/>
  <cols>
    <col min="1" max="1" width="8.42578125" style="53" bestFit="1" customWidth="1"/>
    <col min="2" max="2" width="6.28515625" style="53" bestFit="1" customWidth="1"/>
    <col min="3" max="3" width="19.7109375" style="53" customWidth="1"/>
    <col min="4" max="4" width="17.5703125" style="53" customWidth="1"/>
    <col min="5" max="5" width="14.42578125" style="53" bestFit="1" customWidth="1"/>
    <col min="6" max="7" width="15.42578125" style="53" bestFit="1" customWidth="1"/>
    <col min="8" max="38" width="9.140625" style="90"/>
    <col min="39" max="16384" width="9.140625" style="52"/>
  </cols>
  <sheetData>
    <row r="1" spans="1:7" x14ac:dyDescent="0.25">
      <c r="G1" s="54" t="s">
        <v>33</v>
      </c>
    </row>
    <row r="2" spans="1:7" x14ac:dyDescent="0.25">
      <c r="F2" s="55"/>
      <c r="G2" s="56" t="s">
        <v>32</v>
      </c>
    </row>
    <row r="3" spans="1:7" x14ac:dyDescent="0.25">
      <c r="F3" s="55"/>
      <c r="G3" s="56"/>
    </row>
    <row r="4" spans="1:7" x14ac:dyDescent="0.25">
      <c r="F4" s="55"/>
      <c r="G4" s="56"/>
    </row>
    <row r="5" spans="1:7" ht="21" x14ac:dyDescent="0.35">
      <c r="B5" s="57" t="s">
        <v>31</v>
      </c>
      <c r="E5" s="58"/>
      <c r="F5" s="59"/>
    </row>
    <row r="6" spans="1:7" x14ac:dyDescent="0.25">
      <c r="F6" s="59"/>
    </row>
    <row r="7" spans="1:7" x14ac:dyDescent="0.25">
      <c r="B7" s="60" t="s">
        <v>14</v>
      </c>
      <c r="C7" s="61"/>
      <c r="D7" s="62">
        <v>43466</v>
      </c>
      <c r="E7" s="63"/>
      <c r="F7" s="59"/>
    </row>
    <row r="8" spans="1:7" x14ac:dyDescent="0.25">
      <c r="B8" s="64" t="s">
        <v>15</v>
      </c>
      <c r="C8" s="65"/>
      <c r="D8" s="66">
        <v>120</v>
      </c>
      <c r="E8" s="67" t="s">
        <v>13</v>
      </c>
    </row>
    <row r="9" spans="1:7" x14ac:dyDescent="0.25">
      <c r="B9" s="64" t="s">
        <v>16</v>
      </c>
      <c r="C9" s="65"/>
      <c r="D9" s="68">
        <f>KOKKU!F5</f>
        <v>421260</v>
      </c>
      <c r="E9" s="67" t="s">
        <v>17</v>
      </c>
      <c r="F9" s="69"/>
    </row>
    <row r="10" spans="1:7" x14ac:dyDescent="0.25">
      <c r="B10" s="64" t="s">
        <v>18</v>
      </c>
      <c r="C10" s="65"/>
      <c r="D10" s="68">
        <v>0</v>
      </c>
      <c r="E10" s="67" t="s">
        <v>19</v>
      </c>
    </row>
    <row r="11" spans="1:7" x14ac:dyDescent="0.25">
      <c r="B11" s="64" t="s">
        <v>20</v>
      </c>
      <c r="C11" s="65"/>
      <c r="D11" s="68">
        <v>0</v>
      </c>
      <c r="E11" s="67" t="s">
        <v>19</v>
      </c>
    </row>
    <row r="12" spans="1:7" x14ac:dyDescent="0.25">
      <c r="B12" s="70" t="s">
        <v>21</v>
      </c>
      <c r="C12" s="71"/>
      <c r="D12" s="72">
        <v>4.3999999999999997E-2</v>
      </c>
      <c r="E12" s="73"/>
      <c r="G12" s="74"/>
    </row>
    <row r="14" spans="1:7" ht="15.75" thickBot="1" x14ac:dyDescent="0.3">
      <c r="A14" s="75" t="s">
        <v>22</v>
      </c>
      <c r="B14" s="75" t="s">
        <v>0</v>
      </c>
      <c r="C14" s="75" t="s">
        <v>23</v>
      </c>
      <c r="D14" s="75" t="s">
        <v>24</v>
      </c>
      <c r="E14" s="75" t="s">
        <v>25</v>
      </c>
      <c r="F14" s="75" t="s">
        <v>26</v>
      </c>
      <c r="G14" s="75" t="s">
        <v>27</v>
      </c>
    </row>
    <row r="15" spans="1:7" x14ac:dyDescent="0.25">
      <c r="A15" s="76">
        <f>D7</f>
        <v>43466</v>
      </c>
      <c r="B15" s="53">
        <v>1</v>
      </c>
      <c r="C15" s="59">
        <f>D9+D10</f>
        <v>421260</v>
      </c>
      <c r="D15" s="77">
        <f t="shared" ref="D15:D78" si="0">IPMT($D$12/12,B15,$D$8,-$C$15,$D$11)</f>
        <v>1544.62</v>
      </c>
      <c r="E15" s="77">
        <f t="shared" ref="E15:E78" si="1">PPMT($D$12/12,B15,$D$8,-$C$15,$D$11)</f>
        <v>2800.9735635961415</v>
      </c>
      <c r="F15" s="77">
        <f t="shared" ref="F15:F78" si="2">SUM(D15:E15)</f>
        <v>4345.5935635961414</v>
      </c>
      <c r="G15" s="77">
        <f>C15-E15</f>
        <v>418459.02643640386</v>
      </c>
    </row>
    <row r="16" spans="1:7" x14ac:dyDescent="0.25">
      <c r="A16" s="76">
        <f t="shared" ref="A16:A79" si="3">EDATE(A15,1)</f>
        <v>43497</v>
      </c>
      <c r="B16" s="53">
        <v>2</v>
      </c>
      <c r="C16" s="59">
        <f t="shared" ref="C16:C79" si="4">G15</f>
        <v>418459.02643640386</v>
      </c>
      <c r="D16" s="77">
        <f t="shared" si="0"/>
        <v>1534.3497636001471</v>
      </c>
      <c r="E16" s="77">
        <f t="shared" si="1"/>
        <v>2811.2437999959943</v>
      </c>
      <c r="F16" s="77">
        <f t="shared" si="2"/>
        <v>4345.5935635961414</v>
      </c>
      <c r="G16" s="77">
        <f t="shared" ref="G16:G79" si="5">C16-E16</f>
        <v>415647.78263640788</v>
      </c>
    </row>
    <row r="17" spans="1:7" x14ac:dyDescent="0.25">
      <c r="A17" s="76">
        <f t="shared" si="3"/>
        <v>43525</v>
      </c>
      <c r="B17" s="53">
        <v>3</v>
      </c>
      <c r="C17" s="59">
        <f t="shared" si="4"/>
        <v>415647.78263640788</v>
      </c>
      <c r="D17" s="77">
        <f t="shared" si="0"/>
        <v>1524.0418696668287</v>
      </c>
      <c r="E17" s="77">
        <f t="shared" si="1"/>
        <v>2821.5516939293134</v>
      </c>
      <c r="F17" s="77">
        <f t="shared" si="2"/>
        <v>4345.5935635961423</v>
      </c>
      <c r="G17" s="77">
        <f t="shared" si="5"/>
        <v>412826.23094247858</v>
      </c>
    </row>
    <row r="18" spans="1:7" x14ac:dyDescent="0.25">
      <c r="A18" s="76">
        <f t="shared" si="3"/>
        <v>43556</v>
      </c>
      <c r="B18" s="53">
        <v>4</v>
      </c>
      <c r="C18" s="59">
        <f t="shared" si="4"/>
        <v>412826.23094247858</v>
      </c>
      <c r="D18" s="77">
        <f t="shared" si="0"/>
        <v>1513.6961801224211</v>
      </c>
      <c r="E18" s="77">
        <f t="shared" si="1"/>
        <v>2831.8973834737203</v>
      </c>
      <c r="F18" s="77">
        <f t="shared" si="2"/>
        <v>4345.5935635961414</v>
      </c>
      <c r="G18" s="77">
        <f t="shared" si="5"/>
        <v>409994.33355900488</v>
      </c>
    </row>
    <row r="19" spans="1:7" x14ac:dyDescent="0.25">
      <c r="A19" s="76">
        <f t="shared" si="3"/>
        <v>43586</v>
      </c>
      <c r="B19" s="53">
        <v>5</v>
      </c>
      <c r="C19" s="59">
        <f t="shared" si="4"/>
        <v>409994.33355900488</v>
      </c>
      <c r="D19" s="77">
        <f t="shared" si="0"/>
        <v>1503.3125563830174</v>
      </c>
      <c r="E19" s="77">
        <f t="shared" si="1"/>
        <v>2842.2810072131238</v>
      </c>
      <c r="F19" s="77">
        <f t="shared" si="2"/>
        <v>4345.5935635961414</v>
      </c>
      <c r="G19" s="77">
        <f t="shared" si="5"/>
        <v>407152.05255179177</v>
      </c>
    </row>
    <row r="20" spans="1:7" x14ac:dyDescent="0.25">
      <c r="A20" s="76">
        <f t="shared" si="3"/>
        <v>43617</v>
      </c>
      <c r="B20" s="53">
        <v>6</v>
      </c>
      <c r="C20" s="59">
        <f t="shared" si="4"/>
        <v>407152.05255179177</v>
      </c>
      <c r="D20" s="77">
        <f t="shared" si="0"/>
        <v>1492.8908593565693</v>
      </c>
      <c r="E20" s="77">
        <f t="shared" si="1"/>
        <v>2852.7027042395721</v>
      </c>
      <c r="F20" s="77">
        <f t="shared" si="2"/>
        <v>4345.5935635961414</v>
      </c>
      <c r="G20" s="77">
        <f t="shared" si="5"/>
        <v>404299.34984755219</v>
      </c>
    </row>
    <row r="21" spans="1:7" x14ac:dyDescent="0.25">
      <c r="A21" s="76">
        <f t="shared" si="3"/>
        <v>43647</v>
      </c>
      <c r="B21" s="53">
        <v>7</v>
      </c>
      <c r="C21" s="59">
        <f t="shared" si="4"/>
        <v>404299.34984755219</v>
      </c>
      <c r="D21" s="77">
        <f t="shared" si="0"/>
        <v>1482.4309494410243</v>
      </c>
      <c r="E21" s="77">
        <f t="shared" si="1"/>
        <v>2863.1626141551174</v>
      </c>
      <c r="F21" s="77">
        <f t="shared" si="2"/>
        <v>4345.5935635961414</v>
      </c>
      <c r="G21" s="77">
        <f t="shared" si="5"/>
        <v>401436.1872333971</v>
      </c>
    </row>
    <row r="22" spans="1:7" x14ac:dyDescent="0.25">
      <c r="A22" s="76">
        <f t="shared" si="3"/>
        <v>43678</v>
      </c>
      <c r="B22" s="53">
        <v>8</v>
      </c>
      <c r="C22" s="59">
        <f t="shared" si="4"/>
        <v>401436.1872333971</v>
      </c>
      <c r="D22" s="77">
        <f t="shared" si="0"/>
        <v>1471.9326865224557</v>
      </c>
      <c r="E22" s="77">
        <f t="shared" si="1"/>
        <v>2873.6608770736857</v>
      </c>
      <c r="F22" s="77">
        <f t="shared" si="2"/>
        <v>4345.5935635961414</v>
      </c>
      <c r="G22" s="77">
        <f t="shared" si="5"/>
        <v>398562.52635632339</v>
      </c>
    </row>
    <row r="23" spans="1:7" x14ac:dyDescent="0.25">
      <c r="A23" s="76">
        <f t="shared" si="3"/>
        <v>43709</v>
      </c>
      <c r="B23" s="53">
        <v>9</v>
      </c>
      <c r="C23" s="59">
        <f t="shared" si="4"/>
        <v>398562.52635632339</v>
      </c>
      <c r="D23" s="77">
        <f t="shared" si="0"/>
        <v>1461.3959299731855</v>
      </c>
      <c r="E23" s="77">
        <f t="shared" si="1"/>
        <v>2884.1976336229563</v>
      </c>
      <c r="F23" s="77">
        <f t="shared" si="2"/>
        <v>4345.5935635961414</v>
      </c>
      <c r="G23" s="77">
        <f t="shared" si="5"/>
        <v>395678.32872270042</v>
      </c>
    </row>
    <row r="24" spans="1:7" x14ac:dyDescent="0.25">
      <c r="A24" s="76">
        <f t="shared" si="3"/>
        <v>43739</v>
      </c>
      <c r="B24" s="53">
        <v>10</v>
      </c>
      <c r="C24" s="59">
        <f t="shared" si="4"/>
        <v>395678.32872270042</v>
      </c>
      <c r="D24" s="77">
        <f t="shared" si="0"/>
        <v>1450.820538649901</v>
      </c>
      <c r="E24" s="77">
        <f t="shared" si="1"/>
        <v>2894.7730249462402</v>
      </c>
      <c r="F24" s="77">
        <f t="shared" si="2"/>
        <v>4345.5935635961414</v>
      </c>
      <c r="G24" s="77">
        <f t="shared" si="5"/>
        <v>392783.5556977542</v>
      </c>
    </row>
    <row r="25" spans="1:7" x14ac:dyDescent="0.25">
      <c r="A25" s="76">
        <f t="shared" si="3"/>
        <v>43770</v>
      </c>
      <c r="B25" s="53">
        <v>11</v>
      </c>
      <c r="C25" s="59">
        <f t="shared" si="4"/>
        <v>392783.5556977542</v>
      </c>
      <c r="D25" s="77">
        <f t="shared" si="0"/>
        <v>1440.2063708917647</v>
      </c>
      <c r="E25" s="77">
        <f t="shared" si="1"/>
        <v>2905.3871927043765</v>
      </c>
      <c r="F25" s="77">
        <f t="shared" si="2"/>
        <v>4345.5935635961414</v>
      </c>
      <c r="G25" s="77">
        <f t="shared" si="5"/>
        <v>389878.16850504983</v>
      </c>
    </row>
    <row r="26" spans="1:7" x14ac:dyDescent="0.25">
      <c r="A26" s="76">
        <f t="shared" si="3"/>
        <v>43800</v>
      </c>
      <c r="B26" s="53">
        <v>12</v>
      </c>
      <c r="C26" s="59">
        <f t="shared" si="4"/>
        <v>389878.16850504983</v>
      </c>
      <c r="D26" s="77">
        <f t="shared" si="0"/>
        <v>1429.5532845185153</v>
      </c>
      <c r="E26" s="77">
        <f t="shared" si="1"/>
        <v>2916.0402790776257</v>
      </c>
      <c r="F26" s="77">
        <f t="shared" si="2"/>
        <v>4345.5935635961414</v>
      </c>
      <c r="G26" s="77">
        <f t="shared" si="5"/>
        <v>386962.12822597224</v>
      </c>
    </row>
    <row r="27" spans="1:7" x14ac:dyDescent="0.25">
      <c r="A27" s="76">
        <f t="shared" si="3"/>
        <v>43831</v>
      </c>
      <c r="B27" s="53">
        <v>13</v>
      </c>
      <c r="C27" s="59">
        <f t="shared" si="4"/>
        <v>386962.12822597224</v>
      </c>
      <c r="D27" s="77">
        <f t="shared" si="0"/>
        <v>1418.8611368285644</v>
      </c>
      <c r="E27" s="77">
        <f t="shared" si="1"/>
        <v>2926.7324267675772</v>
      </c>
      <c r="F27" s="77">
        <f t="shared" si="2"/>
        <v>4345.5935635961414</v>
      </c>
      <c r="G27" s="77">
        <f t="shared" si="5"/>
        <v>384035.39579920465</v>
      </c>
    </row>
    <row r="28" spans="1:7" x14ac:dyDescent="0.25">
      <c r="A28" s="76">
        <f t="shared" si="3"/>
        <v>43862</v>
      </c>
      <c r="B28" s="53">
        <v>14</v>
      </c>
      <c r="C28" s="59">
        <f t="shared" si="4"/>
        <v>384035.39579920465</v>
      </c>
      <c r="D28" s="77">
        <f t="shared" si="0"/>
        <v>1408.1297845970832</v>
      </c>
      <c r="E28" s="77">
        <f t="shared" si="1"/>
        <v>2937.4637789990584</v>
      </c>
      <c r="F28" s="77">
        <f t="shared" si="2"/>
        <v>4345.5935635961414</v>
      </c>
      <c r="G28" s="77">
        <f t="shared" si="5"/>
        <v>381097.9320202056</v>
      </c>
    </row>
    <row r="29" spans="1:7" x14ac:dyDescent="0.25">
      <c r="A29" s="76">
        <f t="shared" si="3"/>
        <v>43891</v>
      </c>
      <c r="B29" s="53">
        <v>15</v>
      </c>
      <c r="C29" s="59">
        <f t="shared" si="4"/>
        <v>381097.9320202056</v>
      </c>
      <c r="D29" s="77">
        <f t="shared" si="0"/>
        <v>1397.3590840740865</v>
      </c>
      <c r="E29" s="77">
        <f t="shared" si="1"/>
        <v>2948.2344795220547</v>
      </c>
      <c r="F29" s="77">
        <f t="shared" si="2"/>
        <v>4345.5935635961414</v>
      </c>
      <c r="G29" s="77">
        <f t="shared" si="5"/>
        <v>378149.69754068356</v>
      </c>
    </row>
    <row r="30" spans="1:7" x14ac:dyDescent="0.25">
      <c r="A30" s="76">
        <f t="shared" si="3"/>
        <v>43922</v>
      </c>
      <c r="B30" s="53">
        <v>16</v>
      </c>
      <c r="C30" s="59">
        <f t="shared" si="4"/>
        <v>378149.69754068356</v>
      </c>
      <c r="D30" s="77">
        <f t="shared" si="0"/>
        <v>1386.5488909825058</v>
      </c>
      <c r="E30" s="77">
        <f t="shared" si="1"/>
        <v>2959.0446726136361</v>
      </c>
      <c r="F30" s="77">
        <f t="shared" si="2"/>
        <v>4345.5935635961414</v>
      </c>
      <c r="G30" s="77">
        <f t="shared" si="5"/>
        <v>375190.65286806994</v>
      </c>
    </row>
    <row r="31" spans="1:7" x14ac:dyDescent="0.25">
      <c r="A31" s="76">
        <f t="shared" si="3"/>
        <v>43952</v>
      </c>
      <c r="B31" s="53">
        <v>17</v>
      </c>
      <c r="C31" s="59">
        <f t="shared" si="4"/>
        <v>375190.65286806994</v>
      </c>
      <c r="D31" s="77">
        <f t="shared" si="0"/>
        <v>1375.6990605162557</v>
      </c>
      <c r="E31" s="77">
        <f t="shared" si="1"/>
        <v>2969.8945030798859</v>
      </c>
      <c r="F31" s="77">
        <f t="shared" si="2"/>
        <v>4345.5935635961414</v>
      </c>
      <c r="G31" s="77">
        <f t="shared" si="5"/>
        <v>372220.75836499006</v>
      </c>
    </row>
    <row r="32" spans="1:7" x14ac:dyDescent="0.25">
      <c r="A32" s="76">
        <f t="shared" si="3"/>
        <v>43983</v>
      </c>
      <c r="B32" s="53">
        <v>18</v>
      </c>
      <c r="C32" s="59">
        <f t="shared" si="4"/>
        <v>372220.75836499006</v>
      </c>
      <c r="D32" s="77">
        <f t="shared" si="0"/>
        <v>1364.8094473382957</v>
      </c>
      <c r="E32" s="77">
        <f t="shared" si="1"/>
        <v>2980.7841162578452</v>
      </c>
      <c r="F32" s="77">
        <f t="shared" si="2"/>
        <v>4345.5935635961414</v>
      </c>
      <c r="G32" s="77">
        <f t="shared" si="5"/>
        <v>369239.97424873221</v>
      </c>
    </row>
    <row r="33" spans="1:7" x14ac:dyDescent="0.25">
      <c r="A33" s="76">
        <f t="shared" si="3"/>
        <v>44013</v>
      </c>
      <c r="B33" s="53">
        <v>19</v>
      </c>
      <c r="C33" s="59">
        <f t="shared" si="4"/>
        <v>369239.97424873221</v>
      </c>
      <c r="D33" s="77">
        <f t="shared" si="0"/>
        <v>1353.8799055786842</v>
      </c>
      <c r="E33" s="77">
        <f t="shared" si="1"/>
        <v>2991.7136580174579</v>
      </c>
      <c r="F33" s="77">
        <f t="shared" si="2"/>
        <v>4345.5935635961423</v>
      </c>
      <c r="G33" s="77">
        <f t="shared" si="5"/>
        <v>366248.26059071475</v>
      </c>
    </row>
    <row r="34" spans="1:7" x14ac:dyDescent="0.25">
      <c r="A34" s="76">
        <f t="shared" si="3"/>
        <v>44044</v>
      </c>
      <c r="B34" s="53">
        <v>20</v>
      </c>
      <c r="C34" s="59">
        <f t="shared" si="4"/>
        <v>366248.26059071475</v>
      </c>
      <c r="D34" s="77">
        <f t="shared" si="0"/>
        <v>1342.9102888326202</v>
      </c>
      <c r="E34" s="77">
        <f t="shared" si="1"/>
        <v>3002.6832747635217</v>
      </c>
      <c r="F34" s="77">
        <f t="shared" si="2"/>
        <v>4345.5935635961414</v>
      </c>
      <c r="G34" s="77">
        <f t="shared" si="5"/>
        <v>363245.57731595123</v>
      </c>
    </row>
    <row r="35" spans="1:7" x14ac:dyDescent="0.25">
      <c r="A35" s="76">
        <f t="shared" si="3"/>
        <v>44075</v>
      </c>
      <c r="B35" s="53">
        <v>21</v>
      </c>
      <c r="C35" s="59">
        <f t="shared" si="4"/>
        <v>363245.57731595123</v>
      </c>
      <c r="D35" s="77">
        <f t="shared" si="0"/>
        <v>1331.900450158487</v>
      </c>
      <c r="E35" s="77">
        <f t="shared" si="1"/>
        <v>3013.6931134376546</v>
      </c>
      <c r="F35" s="77">
        <f t="shared" si="2"/>
        <v>4345.5935635961414</v>
      </c>
      <c r="G35" s="77">
        <f t="shared" si="5"/>
        <v>360231.88420251355</v>
      </c>
    </row>
    <row r="36" spans="1:7" x14ac:dyDescent="0.25">
      <c r="A36" s="76">
        <f t="shared" si="3"/>
        <v>44105</v>
      </c>
      <c r="B36" s="53">
        <v>22</v>
      </c>
      <c r="C36" s="59">
        <f t="shared" si="4"/>
        <v>360231.88420251355</v>
      </c>
      <c r="D36" s="77">
        <f t="shared" si="0"/>
        <v>1320.8502420758823</v>
      </c>
      <c r="E36" s="77">
        <f t="shared" si="1"/>
        <v>3024.7433215202591</v>
      </c>
      <c r="F36" s="77">
        <f t="shared" si="2"/>
        <v>4345.5935635961414</v>
      </c>
      <c r="G36" s="77">
        <f t="shared" si="5"/>
        <v>357207.14088099328</v>
      </c>
    </row>
    <row r="37" spans="1:7" x14ac:dyDescent="0.25">
      <c r="A37" s="76">
        <f t="shared" si="3"/>
        <v>44136</v>
      </c>
      <c r="B37" s="53">
        <v>23</v>
      </c>
      <c r="C37" s="59">
        <f t="shared" si="4"/>
        <v>357207.14088099328</v>
      </c>
      <c r="D37" s="77">
        <f t="shared" si="0"/>
        <v>1309.7595165636415</v>
      </c>
      <c r="E37" s="77">
        <f t="shared" si="1"/>
        <v>3035.8340470325002</v>
      </c>
      <c r="F37" s="77">
        <f t="shared" si="2"/>
        <v>4345.5935635961414</v>
      </c>
      <c r="G37" s="77">
        <f t="shared" si="5"/>
        <v>354171.30683396076</v>
      </c>
    </row>
    <row r="38" spans="1:7" x14ac:dyDescent="0.25">
      <c r="A38" s="76">
        <f t="shared" si="3"/>
        <v>44166</v>
      </c>
      <c r="B38" s="53">
        <v>24</v>
      </c>
      <c r="C38" s="59">
        <f t="shared" si="4"/>
        <v>354171.30683396076</v>
      </c>
      <c r="D38" s="77">
        <f t="shared" si="0"/>
        <v>1298.6281250578556</v>
      </c>
      <c r="E38" s="77">
        <f t="shared" si="1"/>
        <v>3046.9654385382855</v>
      </c>
      <c r="F38" s="77">
        <f t="shared" si="2"/>
        <v>4345.5935635961414</v>
      </c>
      <c r="G38" s="77">
        <f t="shared" si="5"/>
        <v>351124.34139542247</v>
      </c>
    </row>
    <row r="39" spans="1:7" x14ac:dyDescent="0.25">
      <c r="A39" s="76">
        <f t="shared" si="3"/>
        <v>44197</v>
      </c>
      <c r="B39" s="53">
        <v>25</v>
      </c>
      <c r="C39" s="59">
        <f t="shared" si="4"/>
        <v>351124.34139542247</v>
      </c>
      <c r="D39" s="77">
        <f t="shared" si="0"/>
        <v>1287.4559184498817</v>
      </c>
      <c r="E39" s="77">
        <f t="shared" si="1"/>
        <v>3058.1376451462597</v>
      </c>
      <c r="F39" s="77">
        <f t="shared" si="2"/>
        <v>4345.5935635961414</v>
      </c>
      <c r="G39" s="77">
        <f t="shared" si="5"/>
        <v>348066.20375027618</v>
      </c>
    </row>
    <row r="40" spans="1:7" x14ac:dyDescent="0.25">
      <c r="A40" s="76">
        <f t="shared" si="3"/>
        <v>44228</v>
      </c>
      <c r="B40" s="53">
        <v>26</v>
      </c>
      <c r="C40" s="59">
        <f t="shared" si="4"/>
        <v>348066.20375027618</v>
      </c>
      <c r="D40" s="77">
        <f t="shared" si="0"/>
        <v>1276.2427470843456</v>
      </c>
      <c r="E40" s="77">
        <f t="shared" si="1"/>
        <v>3069.350816511796</v>
      </c>
      <c r="F40" s="77">
        <f t="shared" si="2"/>
        <v>4345.5935635961414</v>
      </c>
      <c r="G40" s="77">
        <f t="shared" si="5"/>
        <v>344996.8529337644</v>
      </c>
    </row>
    <row r="41" spans="1:7" x14ac:dyDescent="0.25">
      <c r="A41" s="76">
        <f t="shared" si="3"/>
        <v>44256</v>
      </c>
      <c r="B41" s="53">
        <v>27</v>
      </c>
      <c r="C41" s="59">
        <f t="shared" si="4"/>
        <v>344996.8529337644</v>
      </c>
      <c r="D41" s="77">
        <f t="shared" si="0"/>
        <v>1264.9884607571355</v>
      </c>
      <c r="E41" s="77">
        <f t="shared" si="1"/>
        <v>3080.6051028390057</v>
      </c>
      <c r="F41" s="77">
        <f t="shared" si="2"/>
        <v>4345.5935635961414</v>
      </c>
      <c r="G41" s="77">
        <f t="shared" si="5"/>
        <v>341916.24783092539</v>
      </c>
    </row>
    <row r="42" spans="1:7" x14ac:dyDescent="0.25">
      <c r="A42" s="76">
        <f t="shared" si="3"/>
        <v>44287</v>
      </c>
      <c r="B42" s="53">
        <v>28</v>
      </c>
      <c r="C42" s="59">
        <f t="shared" si="4"/>
        <v>341916.24783092539</v>
      </c>
      <c r="D42" s="77">
        <f t="shared" si="0"/>
        <v>1253.6929087133924</v>
      </c>
      <c r="E42" s="77">
        <f t="shared" si="1"/>
        <v>3091.9006548827488</v>
      </c>
      <c r="F42" s="77">
        <f t="shared" si="2"/>
        <v>4345.5935635961414</v>
      </c>
      <c r="G42" s="77">
        <f t="shared" si="5"/>
        <v>338824.34717604262</v>
      </c>
    </row>
    <row r="43" spans="1:7" x14ac:dyDescent="0.25">
      <c r="A43" s="76">
        <f t="shared" si="3"/>
        <v>44317</v>
      </c>
      <c r="B43" s="53">
        <v>29</v>
      </c>
      <c r="C43" s="59">
        <f t="shared" si="4"/>
        <v>338824.34717604262</v>
      </c>
      <c r="D43" s="77">
        <f t="shared" si="0"/>
        <v>1242.3559396454891</v>
      </c>
      <c r="E43" s="77">
        <f t="shared" si="1"/>
        <v>3103.2376239506525</v>
      </c>
      <c r="F43" s="77">
        <f t="shared" si="2"/>
        <v>4345.5935635961414</v>
      </c>
      <c r="G43" s="77">
        <f t="shared" si="5"/>
        <v>335721.10955209198</v>
      </c>
    </row>
    <row r="44" spans="1:7" x14ac:dyDescent="0.25">
      <c r="A44" s="76">
        <f t="shared" si="3"/>
        <v>44348</v>
      </c>
      <c r="B44" s="53">
        <v>30</v>
      </c>
      <c r="C44" s="59">
        <f t="shared" si="4"/>
        <v>335721.10955209198</v>
      </c>
      <c r="D44" s="77">
        <f t="shared" si="0"/>
        <v>1230.9774016910035</v>
      </c>
      <c r="E44" s="77">
        <f t="shared" si="1"/>
        <v>3114.6161619051381</v>
      </c>
      <c r="F44" s="77">
        <f t="shared" si="2"/>
        <v>4345.5935635961414</v>
      </c>
      <c r="G44" s="77">
        <f t="shared" si="5"/>
        <v>332606.49339018686</v>
      </c>
    </row>
    <row r="45" spans="1:7" x14ac:dyDescent="0.25">
      <c r="A45" s="76">
        <f t="shared" si="3"/>
        <v>44378</v>
      </c>
      <c r="B45" s="53">
        <v>31</v>
      </c>
      <c r="C45" s="59">
        <f t="shared" si="4"/>
        <v>332606.49339018686</v>
      </c>
      <c r="D45" s="77">
        <f t="shared" si="0"/>
        <v>1219.5571424306847</v>
      </c>
      <c r="E45" s="77">
        <f t="shared" si="1"/>
        <v>3126.0364211654569</v>
      </c>
      <c r="F45" s="77">
        <f t="shared" si="2"/>
        <v>4345.5935635961414</v>
      </c>
      <c r="G45" s="77">
        <f t="shared" si="5"/>
        <v>329480.45696902141</v>
      </c>
    </row>
    <row r="46" spans="1:7" x14ac:dyDescent="0.25">
      <c r="A46" s="76">
        <f t="shared" si="3"/>
        <v>44409</v>
      </c>
      <c r="B46" s="53">
        <v>32</v>
      </c>
      <c r="C46" s="59">
        <f t="shared" si="4"/>
        <v>329480.45696902141</v>
      </c>
      <c r="D46" s="77">
        <f t="shared" si="0"/>
        <v>1208.0950088864115</v>
      </c>
      <c r="E46" s="77">
        <f t="shared" si="1"/>
        <v>3137.4985547097299</v>
      </c>
      <c r="F46" s="77">
        <f t="shared" si="2"/>
        <v>4345.5935635961414</v>
      </c>
      <c r="G46" s="77">
        <f t="shared" si="5"/>
        <v>326342.9584143117</v>
      </c>
    </row>
    <row r="47" spans="1:7" x14ac:dyDescent="0.25">
      <c r="A47" s="76">
        <f t="shared" si="3"/>
        <v>44440</v>
      </c>
      <c r="B47" s="53">
        <v>33</v>
      </c>
      <c r="C47" s="59">
        <f t="shared" si="4"/>
        <v>326342.9584143117</v>
      </c>
      <c r="D47" s="77">
        <f t="shared" si="0"/>
        <v>1196.5908475191425</v>
      </c>
      <c r="E47" s="77">
        <f t="shared" si="1"/>
        <v>3149.0027160769996</v>
      </c>
      <c r="F47" s="77">
        <f t="shared" si="2"/>
        <v>4345.5935635961423</v>
      </c>
      <c r="G47" s="77">
        <f t="shared" si="5"/>
        <v>323193.95569823467</v>
      </c>
    </row>
    <row r="48" spans="1:7" x14ac:dyDescent="0.25">
      <c r="A48" s="76">
        <f t="shared" si="3"/>
        <v>44470</v>
      </c>
      <c r="B48" s="53">
        <v>34</v>
      </c>
      <c r="C48" s="59">
        <f t="shared" si="4"/>
        <v>323193.95569823467</v>
      </c>
      <c r="D48" s="77">
        <f t="shared" si="0"/>
        <v>1185.04450422686</v>
      </c>
      <c r="E48" s="77">
        <f t="shared" si="1"/>
        <v>3160.5490593692816</v>
      </c>
      <c r="F48" s="77">
        <f t="shared" si="2"/>
        <v>4345.5935635961414</v>
      </c>
      <c r="G48" s="77">
        <f t="shared" si="5"/>
        <v>320033.40663886536</v>
      </c>
    </row>
    <row r="49" spans="1:7" x14ac:dyDescent="0.25">
      <c r="A49" s="76">
        <f t="shared" si="3"/>
        <v>44501</v>
      </c>
      <c r="B49" s="53">
        <v>35</v>
      </c>
      <c r="C49" s="59">
        <f t="shared" si="4"/>
        <v>320033.40663886536</v>
      </c>
      <c r="D49" s="77">
        <f t="shared" si="0"/>
        <v>1173.4558243425056</v>
      </c>
      <c r="E49" s="77">
        <f t="shared" si="1"/>
        <v>3172.1377392536356</v>
      </c>
      <c r="F49" s="77">
        <f t="shared" si="2"/>
        <v>4345.5935635961414</v>
      </c>
      <c r="G49" s="77">
        <f t="shared" si="5"/>
        <v>316861.26889961172</v>
      </c>
    </row>
    <row r="50" spans="1:7" x14ac:dyDescent="0.25">
      <c r="A50" s="76">
        <f t="shared" si="3"/>
        <v>44531</v>
      </c>
      <c r="B50" s="53">
        <v>36</v>
      </c>
      <c r="C50" s="59">
        <f t="shared" si="4"/>
        <v>316861.26889961172</v>
      </c>
      <c r="D50" s="77">
        <f t="shared" si="0"/>
        <v>1161.8246526319094</v>
      </c>
      <c r="E50" s="77">
        <f t="shared" si="1"/>
        <v>3183.7689109642324</v>
      </c>
      <c r="F50" s="77">
        <f t="shared" si="2"/>
        <v>4345.5935635961414</v>
      </c>
      <c r="G50" s="77">
        <f t="shared" si="5"/>
        <v>313677.49998864747</v>
      </c>
    </row>
    <row r="51" spans="1:7" x14ac:dyDescent="0.25">
      <c r="A51" s="76">
        <f t="shared" si="3"/>
        <v>44562</v>
      </c>
      <c r="B51" s="53">
        <v>37</v>
      </c>
      <c r="C51" s="59">
        <f t="shared" si="4"/>
        <v>313677.49998864747</v>
      </c>
      <c r="D51" s="77">
        <f t="shared" si="0"/>
        <v>1150.1508332917069</v>
      </c>
      <c r="E51" s="77">
        <f t="shared" si="1"/>
        <v>3195.4427303044349</v>
      </c>
      <c r="F51" s="77">
        <f t="shared" si="2"/>
        <v>4345.5935635961414</v>
      </c>
      <c r="G51" s="77">
        <f t="shared" si="5"/>
        <v>310482.05725834303</v>
      </c>
    </row>
    <row r="52" spans="1:7" x14ac:dyDescent="0.25">
      <c r="A52" s="76">
        <f t="shared" si="3"/>
        <v>44593</v>
      </c>
      <c r="B52" s="53">
        <v>38</v>
      </c>
      <c r="C52" s="59">
        <f t="shared" si="4"/>
        <v>310482.05725834303</v>
      </c>
      <c r="D52" s="77">
        <f t="shared" si="0"/>
        <v>1138.4342099472576</v>
      </c>
      <c r="E52" s="77">
        <f t="shared" si="1"/>
        <v>3207.159353648884</v>
      </c>
      <c r="F52" s="77">
        <f t="shared" si="2"/>
        <v>4345.5935635961414</v>
      </c>
      <c r="G52" s="77">
        <f t="shared" si="5"/>
        <v>307274.89790469414</v>
      </c>
    </row>
    <row r="53" spans="1:7" x14ac:dyDescent="0.25">
      <c r="A53" s="76">
        <f t="shared" si="3"/>
        <v>44621</v>
      </c>
      <c r="B53" s="53">
        <v>39</v>
      </c>
      <c r="C53" s="59">
        <f t="shared" si="4"/>
        <v>307274.89790469414</v>
      </c>
      <c r="D53" s="77">
        <f t="shared" si="0"/>
        <v>1126.6746256505448</v>
      </c>
      <c r="E53" s="77">
        <f t="shared" si="1"/>
        <v>3218.9189379455966</v>
      </c>
      <c r="F53" s="77">
        <f t="shared" si="2"/>
        <v>4345.5935635961414</v>
      </c>
      <c r="G53" s="77">
        <f t="shared" si="5"/>
        <v>304055.97896674852</v>
      </c>
    </row>
    <row r="54" spans="1:7" x14ac:dyDescent="0.25">
      <c r="A54" s="76">
        <f t="shared" si="3"/>
        <v>44652</v>
      </c>
      <c r="B54" s="53">
        <v>40</v>
      </c>
      <c r="C54" s="59">
        <f t="shared" si="4"/>
        <v>304055.97896674852</v>
      </c>
      <c r="D54" s="77">
        <f t="shared" si="0"/>
        <v>1114.8719228780776</v>
      </c>
      <c r="E54" s="77">
        <f t="shared" si="1"/>
        <v>3230.721640718064</v>
      </c>
      <c r="F54" s="77">
        <f t="shared" si="2"/>
        <v>4345.5935635961414</v>
      </c>
      <c r="G54" s="77">
        <f t="shared" si="5"/>
        <v>300825.25732603046</v>
      </c>
    </row>
    <row r="55" spans="1:7" x14ac:dyDescent="0.25">
      <c r="A55" s="76">
        <f t="shared" si="3"/>
        <v>44682</v>
      </c>
      <c r="B55" s="53">
        <v>41</v>
      </c>
      <c r="C55" s="59">
        <f t="shared" si="4"/>
        <v>300825.25732603046</v>
      </c>
      <c r="D55" s="77">
        <f t="shared" si="0"/>
        <v>1103.025943528778</v>
      </c>
      <c r="E55" s="77">
        <f t="shared" si="1"/>
        <v>3242.5676200673634</v>
      </c>
      <c r="F55" s="77">
        <f t="shared" si="2"/>
        <v>4345.5935635961414</v>
      </c>
      <c r="G55" s="77">
        <f t="shared" si="5"/>
        <v>297582.68970596307</v>
      </c>
    </row>
    <row r="56" spans="1:7" x14ac:dyDescent="0.25">
      <c r="A56" s="76">
        <f t="shared" si="3"/>
        <v>44713</v>
      </c>
      <c r="B56" s="53">
        <v>42</v>
      </c>
      <c r="C56" s="59">
        <f t="shared" si="4"/>
        <v>297582.68970596307</v>
      </c>
      <c r="D56" s="77">
        <f t="shared" si="0"/>
        <v>1091.1365289218643</v>
      </c>
      <c r="E56" s="77">
        <f t="shared" si="1"/>
        <v>3254.4570346742771</v>
      </c>
      <c r="F56" s="77">
        <f t="shared" si="2"/>
        <v>4345.5935635961414</v>
      </c>
      <c r="G56" s="77">
        <f t="shared" si="5"/>
        <v>294328.23267128877</v>
      </c>
    </row>
    <row r="57" spans="1:7" x14ac:dyDescent="0.25">
      <c r="A57" s="76">
        <f t="shared" si="3"/>
        <v>44743</v>
      </c>
      <c r="B57" s="53">
        <v>43</v>
      </c>
      <c r="C57" s="59">
        <f t="shared" si="4"/>
        <v>294328.23267128877</v>
      </c>
      <c r="D57" s="77">
        <f t="shared" si="0"/>
        <v>1079.2035197947257</v>
      </c>
      <c r="E57" s="77">
        <f t="shared" si="1"/>
        <v>3266.3900438014161</v>
      </c>
      <c r="F57" s="77">
        <f t="shared" si="2"/>
        <v>4345.5935635961414</v>
      </c>
      <c r="G57" s="77">
        <f t="shared" si="5"/>
        <v>291061.84262748738</v>
      </c>
    </row>
    <row r="58" spans="1:7" x14ac:dyDescent="0.25">
      <c r="A58" s="76">
        <f t="shared" si="3"/>
        <v>44774</v>
      </c>
      <c r="B58" s="53">
        <v>44</v>
      </c>
      <c r="C58" s="59">
        <f t="shared" si="4"/>
        <v>291061.84262748738</v>
      </c>
      <c r="D58" s="77">
        <f t="shared" si="0"/>
        <v>1067.2267563007867</v>
      </c>
      <c r="E58" s="77">
        <f t="shared" si="1"/>
        <v>3278.3668072953551</v>
      </c>
      <c r="F58" s="77">
        <f t="shared" si="2"/>
        <v>4345.5935635961414</v>
      </c>
      <c r="G58" s="77">
        <f t="shared" si="5"/>
        <v>287783.47582019202</v>
      </c>
    </row>
    <row r="59" spans="1:7" x14ac:dyDescent="0.25">
      <c r="A59" s="76">
        <f t="shared" si="3"/>
        <v>44805</v>
      </c>
      <c r="B59" s="53">
        <v>45</v>
      </c>
      <c r="C59" s="59">
        <f t="shared" si="4"/>
        <v>287783.47582019202</v>
      </c>
      <c r="D59" s="77">
        <f t="shared" si="0"/>
        <v>1055.2060780073707</v>
      </c>
      <c r="E59" s="77">
        <f t="shared" si="1"/>
        <v>3290.3874855887711</v>
      </c>
      <c r="F59" s="77">
        <f t="shared" si="2"/>
        <v>4345.5935635961414</v>
      </c>
      <c r="G59" s="77">
        <f t="shared" si="5"/>
        <v>284493.08833460324</v>
      </c>
    </row>
    <row r="60" spans="1:7" x14ac:dyDescent="0.25">
      <c r="A60" s="76">
        <f t="shared" si="3"/>
        <v>44835</v>
      </c>
      <c r="B60" s="53">
        <v>46</v>
      </c>
      <c r="C60" s="59">
        <f t="shared" si="4"/>
        <v>284493.08833460324</v>
      </c>
      <c r="D60" s="77">
        <f t="shared" si="0"/>
        <v>1043.1413238935452</v>
      </c>
      <c r="E60" s="77">
        <f t="shared" si="1"/>
        <v>3302.4522397025962</v>
      </c>
      <c r="F60" s="77">
        <f t="shared" si="2"/>
        <v>4345.5935635961414</v>
      </c>
      <c r="G60" s="77">
        <f t="shared" si="5"/>
        <v>281190.63609490066</v>
      </c>
    </row>
    <row r="61" spans="1:7" x14ac:dyDescent="0.25">
      <c r="A61" s="76">
        <f t="shared" si="3"/>
        <v>44866</v>
      </c>
      <c r="B61" s="53">
        <v>47</v>
      </c>
      <c r="C61" s="59">
        <f t="shared" si="4"/>
        <v>281190.63609490066</v>
      </c>
      <c r="D61" s="77">
        <f t="shared" si="0"/>
        <v>1031.0323323479688</v>
      </c>
      <c r="E61" s="77">
        <f t="shared" si="1"/>
        <v>3314.5612312481726</v>
      </c>
      <c r="F61" s="77">
        <f t="shared" si="2"/>
        <v>4345.5935635961414</v>
      </c>
      <c r="G61" s="77">
        <f t="shared" si="5"/>
        <v>277876.07486365247</v>
      </c>
    </row>
    <row r="62" spans="1:7" x14ac:dyDescent="0.25">
      <c r="A62" s="76">
        <f t="shared" si="3"/>
        <v>44896</v>
      </c>
      <c r="B62" s="53">
        <v>48</v>
      </c>
      <c r="C62" s="59">
        <f t="shared" si="4"/>
        <v>277876.07486365247</v>
      </c>
      <c r="D62" s="77">
        <f t="shared" si="0"/>
        <v>1018.8789411667257</v>
      </c>
      <c r="E62" s="77">
        <f t="shared" si="1"/>
        <v>3326.7146224294161</v>
      </c>
      <c r="F62" s="77">
        <f t="shared" si="2"/>
        <v>4345.5935635961414</v>
      </c>
      <c r="G62" s="77">
        <f t="shared" si="5"/>
        <v>274549.36024122307</v>
      </c>
    </row>
    <row r="63" spans="1:7" x14ac:dyDescent="0.25">
      <c r="A63" s="76">
        <f t="shared" si="3"/>
        <v>44927</v>
      </c>
      <c r="B63" s="53">
        <v>49</v>
      </c>
      <c r="C63" s="59">
        <f t="shared" si="4"/>
        <v>274549.36024122307</v>
      </c>
      <c r="D63" s="77">
        <f t="shared" si="0"/>
        <v>1006.680987551151</v>
      </c>
      <c r="E63" s="77">
        <f t="shared" si="1"/>
        <v>3338.9125760449906</v>
      </c>
      <c r="F63" s="77">
        <f t="shared" si="2"/>
        <v>4345.5935635961414</v>
      </c>
      <c r="G63" s="77">
        <f t="shared" si="5"/>
        <v>271210.4476651781</v>
      </c>
    </row>
    <row r="64" spans="1:7" x14ac:dyDescent="0.25">
      <c r="A64" s="76">
        <f t="shared" si="3"/>
        <v>44958</v>
      </c>
      <c r="B64" s="53">
        <v>50</v>
      </c>
      <c r="C64" s="59">
        <f t="shared" si="4"/>
        <v>271210.4476651781</v>
      </c>
      <c r="D64" s="77">
        <f t="shared" si="0"/>
        <v>994.43830810565282</v>
      </c>
      <c r="E64" s="77">
        <f t="shared" si="1"/>
        <v>3351.1552554904888</v>
      </c>
      <c r="F64" s="77">
        <f t="shared" si="2"/>
        <v>4345.5935635961414</v>
      </c>
      <c r="G64" s="77">
        <f t="shared" si="5"/>
        <v>267859.29240968759</v>
      </c>
    </row>
    <row r="65" spans="1:7" x14ac:dyDescent="0.25">
      <c r="A65" s="76">
        <f t="shared" si="3"/>
        <v>44986</v>
      </c>
      <c r="B65" s="53">
        <v>51</v>
      </c>
      <c r="C65" s="59">
        <f t="shared" si="4"/>
        <v>267859.29240968759</v>
      </c>
      <c r="D65" s="77">
        <f t="shared" si="0"/>
        <v>982.150738835521</v>
      </c>
      <c r="E65" s="77">
        <f t="shared" si="1"/>
        <v>3363.4428247606202</v>
      </c>
      <c r="F65" s="77">
        <f t="shared" si="2"/>
        <v>4345.5935635961414</v>
      </c>
      <c r="G65" s="77">
        <f t="shared" si="5"/>
        <v>264495.84958492697</v>
      </c>
    </row>
    <row r="66" spans="1:7" x14ac:dyDescent="0.25">
      <c r="A66" s="76">
        <f t="shared" si="3"/>
        <v>45017</v>
      </c>
      <c r="B66" s="53">
        <v>52</v>
      </c>
      <c r="C66" s="59">
        <f t="shared" si="4"/>
        <v>264495.84958492697</v>
      </c>
      <c r="D66" s="77">
        <f t="shared" si="0"/>
        <v>969.81811514473225</v>
      </c>
      <c r="E66" s="77">
        <f t="shared" si="1"/>
        <v>3375.7754484514098</v>
      </c>
      <c r="F66" s="77">
        <f t="shared" si="2"/>
        <v>4345.5935635961423</v>
      </c>
      <c r="G66" s="77">
        <f t="shared" si="5"/>
        <v>261120.07413647557</v>
      </c>
    </row>
    <row r="67" spans="1:7" x14ac:dyDescent="0.25">
      <c r="A67" s="76">
        <f t="shared" si="3"/>
        <v>45047</v>
      </c>
      <c r="B67" s="53">
        <v>53</v>
      </c>
      <c r="C67" s="59">
        <f t="shared" si="4"/>
        <v>261120.07413647557</v>
      </c>
      <c r="D67" s="77">
        <f t="shared" si="0"/>
        <v>957.44027183374362</v>
      </c>
      <c r="E67" s="77">
        <f t="shared" si="1"/>
        <v>3388.1532917623977</v>
      </c>
      <c r="F67" s="77">
        <f t="shared" si="2"/>
        <v>4345.5935635961414</v>
      </c>
      <c r="G67" s="77">
        <f t="shared" si="5"/>
        <v>257731.92084471317</v>
      </c>
    </row>
    <row r="68" spans="1:7" x14ac:dyDescent="0.25">
      <c r="A68" s="76">
        <f t="shared" si="3"/>
        <v>45078</v>
      </c>
      <c r="B68" s="53">
        <v>54</v>
      </c>
      <c r="C68" s="59">
        <f t="shared" si="4"/>
        <v>257731.92084471317</v>
      </c>
      <c r="D68" s="77">
        <f t="shared" si="0"/>
        <v>945.01704309728154</v>
      </c>
      <c r="E68" s="77">
        <f t="shared" si="1"/>
        <v>3400.5765204988602</v>
      </c>
      <c r="F68" s="77">
        <f t="shared" si="2"/>
        <v>4345.5935635961414</v>
      </c>
      <c r="G68" s="77">
        <f t="shared" si="5"/>
        <v>254331.3443242143</v>
      </c>
    </row>
    <row r="69" spans="1:7" x14ac:dyDescent="0.25">
      <c r="A69" s="76">
        <f t="shared" si="3"/>
        <v>45108</v>
      </c>
      <c r="B69" s="53">
        <v>55</v>
      </c>
      <c r="C69" s="59">
        <f t="shared" si="4"/>
        <v>254331.3443242143</v>
      </c>
      <c r="D69" s="77">
        <f t="shared" si="0"/>
        <v>932.54826252211899</v>
      </c>
      <c r="E69" s="77">
        <f t="shared" si="1"/>
        <v>3413.0453010740225</v>
      </c>
      <c r="F69" s="77">
        <f t="shared" si="2"/>
        <v>4345.5935635961414</v>
      </c>
      <c r="G69" s="77">
        <f t="shared" si="5"/>
        <v>250918.29902314028</v>
      </c>
    </row>
    <row r="70" spans="1:7" x14ac:dyDescent="0.25">
      <c r="A70" s="76">
        <f t="shared" si="3"/>
        <v>45139</v>
      </c>
      <c r="B70" s="53">
        <v>56</v>
      </c>
      <c r="C70" s="59">
        <f t="shared" si="4"/>
        <v>250918.29902314028</v>
      </c>
      <c r="D70" s="77">
        <f t="shared" si="0"/>
        <v>920.03376308484746</v>
      </c>
      <c r="E70" s="77">
        <f t="shared" si="1"/>
        <v>3425.5598005112943</v>
      </c>
      <c r="F70" s="77">
        <f t="shared" si="2"/>
        <v>4345.5935635961414</v>
      </c>
      <c r="G70" s="77">
        <f t="shared" si="5"/>
        <v>247492.739222629</v>
      </c>
    </row>
    <row r="71" spans="1:7" x14ac:dyDescent="0.25">
      <c r="A71" s="76">
        <f t="shared" si="3"/>
        <v>45170</v>
      </c>
      <c r="B71" s="53">
        <v>57</v>
      </c>
      <c r="C71" s="59">
        <f t="shared" si="4"/>
        <v>247492.739222629</v>
      </c>
      <c r="D71" s="77">
        <f t="shared" si="0"/>
        <v>907.47337714963953</v>
      </c>
      <c r="E71" s="77">
        <f t="shared" si="1"/>
        <v>3438.1201864465024</v>
      </c>
      <c r="F71" s="77">
        <f t="shared" si="2"/>
        <v>4345.5935635961423</v>
      </c>
      <c r="G71" s="77">
        <f t="shared" si="5"/>
        <v>244054.6190361825</v>
      </c>
    </row>
    <row r="72" spans="1:7" x14ac:dyDescent="0.25">
      <c r="A72" s="76">
        <f t="shared" si="3"/>
        <v>45200</v>
      </c>
      <c r="B72" s="53">
        <v>58</v>
      </c>
      <c r="C72" s="59">
        <f t="shared" si="4"/>
        <v>244054.6190361825</v>
      </c>
      <c r="D72" s="77">
        <f t="shared" si="0"/>
        <v>894.86693646600224</v>
      </c>
      <c r="E72" s="77">
        <f t="shared" si="1"/>
        <v>3450.7266271301396</v>
      </c>
      <c r="F72" s="77">
        <f t="shared" si="2"/>
        <v>4345.5935635961414</v>
      </c>
      <c r="G72" s="77">
        <f t="shared" si="5"/>
        <v>240603.89240905235</v>
      </c>
    </row>
    <row r="73" spans="1:7" x14ac:dyDescent="0.25">
      <c r="A73" s="76">
        <f t="shared" si="3"/>
        <v>45231</v>
      </c>
      <c r="B73" s="53">
        <v>59</v>
      </c>
      <c r="C73" s="59">
        <f t="shared" si="4"/>
        <v>240603.89240905235</v>
      </c>
      <c r="D73" s="77">
        <f t="shared" si="0"/>
        <v>882.21427216652489</v>
      </c>
      <c r="E73" s="77">
        <f t="shared" si="1"/>
        <v>3463.3792914296164</v>
      </c>
      <c r="F73" s="77">
        <f t="shared" si="2"/>
        <v>4345.5935635961414</v>
      </c>
      <c r="G73" s="78">
        <f t="shared" si="5"/>
        <v>237140.51311762273</v>
      </c>
    </row>
    <row r="74" spans="1:7" x14ac:dyDescent="0.25">
      <c r="A74" s="76">
        <f t="shared" si="3"/>
        <v>45261</v>
      </c>
      <c r="B74" s="53">
        <v>60</v>
      </c>
      <c r="C74" s="59">
        <f t="shared" si="4"/>
        <v>237140.51311762273</v>
      </c>
      <c r="D74" s="77">
        <f t="shared" si="0"/>
        <v>869.51521476461642</v>
      </c>
      <c r="E74" s="77">
        <f t="shared" si="1"/>
        <v>3476.0783488315251</v>
      </c>
      <c r="F74" s="77">
        <f t="shared" si="2"/>
        <v>4345.5935635961414</v>
      </c>
      <c r="G74" s="78">
        <f t="shared" si="5"/>
        <v>233664.43476879119</v>
      </c>
    </row>
    <row r="75" spans="1:7" x14ac:dyDescent="0.25">
      <c r="A75" s="76">
        <f t="shared" si="3"/>
        <v>45292</v>
      </c>
      <c r="B75" s="53">
        <v>61</v>
      </c>
      <c r="C75" s="59">
        <f t="shared" si="4"/>
        <v>233664.43476879119</v>
      </c>
      <c r="D75" s="77">
        <f t="shared" si="0"/>
        <v>856.76959415223428</v>
      </c>
      <c r="E75" s="77">
        <f t="shared" si="1"/>
        <v>3488.8239694439071</v>
      </c>
      <c r="F75" s="77">
        <f t="shared" si="2"/>
        <v>4345.5935635961414</v>
      </c>
      <c r="G75" s="78">
        <f t="shared" si="5"/>
        <v>230175.61079934728</v>
      </c>
    </row>
    <row r="76" spans="1:7" x14ac:dyDescent="0.25">
      <c r="A76" s="76">
        <f t="shared" si="3"/>
        <v>45323</v>
      </c>
      <c r="B76" s="53">
        <v>62</v>
      </c>
      <c r="C76" s="59">
        <f t="shared" si="4"/>
        <v>230175.61079934728</v>
      </c>
      <c r="D76" s="77">
        <f t="shared" si="0"/>
        <v>843.97723959760674</v>
      </c>
      <c r="E76" s="77">
        <f t="shared" si="1"/>
        <v>3501.6163239985353</v>
      </c>
      <c r="F76" s="77">
        <f t="shared" si="2"/>
        <v>4345.5935635961423</v>
      </c>
      <c r="G76" s="78">
        <f t="shared" si="5"/>
        <v>226673.99447534874</v>
      </c>
    </row>
    <row r="77" spans="1:7" x14ac:dyDescent="0.25">
      <c r="A77" s="76">
        <f t="shared" si="3"/>
        <v>45352</v>
      </c>
      <c r="B77" s="53">
        <v>63</v>
      </c>
      <c r="C77" s="59">
        <f t="shared" si="4"/>
        <v>226673.99447534874</v>
      </c>
      <c r="D77" s="77">
        <f t="shared" si="0"/>
        <v>831.13797974294539</v>
      </c>
      <c r="E77" s="77">
        <f t="shared" si="1"/>
        <v>3514.4555838531965</v>
      </c>
      <c r="F77" s="77">
        <f t="shared" si="2"/>
        <v>4345.5935635961414</v>
      </c>
      <c r="G77" s="78">
        <f t="shared" si="5"/>
        <v>223159.53889149553</v>
      </c>
    </row>
    <row r="78" spans="1:7" x14ac:dyDescent="0.25">
      <c r="A78" s="76">
        <f t="shared" si="3"/>
        <v>45383</v>
      </c>
      <c r="B78" s="53">
        <v>64</v>
      </c>
      <c r="C78" s="59">
        <f t="shared" si="4"/>
        <v>223159.53889149553</v>
      </c>
      <c r="D78" s="77">
        <f t="shared" si="0"/>
        <v>818.25164260215024</v>
      </c>
      <c r="E78" s="77">
        <f t="shared" si="1"/>
        <v>3527.3419209939916</v>
      </c>
      <c r="F78" s="77">
        <f t="shared" si="2"/>
        <v>4345.5935635961414</v>
      </c>
      <c r="G78" s="78">
        <f t="shared" si="5"/>
        <v>219632.19697050154</v>
      </c>
    </row>
    <row r="79" spans="1:7" x14ac:dyDescent="0.25">
      <c r="A79" s="76">
        <f t="shared" si="3"/>
        <v>45413</v>
      </c>
      <c r="B79" s="53">
        <v>65</v>
      </c>
      <c r="C79" s="59">
        <f t="shared" si="4"/>
        <v>219632.19697050154</v>
      </c>
      <c r="D79" s="77">
        <f t="shared" ref="D79:D134" si="6">IPMT($D$12/12,B79,$D$8,-$C$15,$D$11)</f>
        <v>805.31805555850553</v>
      </c>
      <c r="E79" s="77">
        <f t="shared" ref="E79:E134" si="7">PPMT($D$12/12,B79,$D$8,-$C$15,$D$11)</f>
        <v>3540.275508037636</v>
      </c>
      <c r="F79" s="77">
        <f t="shared" ref="F79:F134" si="8">SUM(D79:E79)</f>
        <v>4345.5935635961414</v>
      </c>
      <c r="G79" s="78">
        <f t="shared" si="5"/>
        <v>216091.92146246391</v>
      </c>
    </row>
    <row r="80" spans="1:7" x14ac:dyDescent="0.25">
      <c r="A80" s="76">
        <f t="shared" ref="A80:A134" si="9">EDATE(A79,1)</f>
        <v>45444</v>
      </c>
      <c r="B80" s="53">
        <v>66</v>
      </c>
      <c r="C80" s="59">
        <f t="shared" ref="C80:C134" si="10">G79</f>
        <v>216091.92146246391</v>
      </c>
      <c r="D80" s="77">
        <f t="shared" si="6"/>
        <v>792.33704536236758</v>
      </c>
      <c r="E80" s="77">
        <f t="shared" si="7"/>
        <v>3553.2565182337739</v>
      </c>
      <c r="F80" s="77">
        <f t="shared" si="8"/>
        <v>4345.5935635961414</v>
      </c>
      <c r="G80" s="78">
        <f t="shared" ref="G80:G134" si="11">C80-E80</f>
        <v>212538.66494423014</v>
      </c>
    </row>
    <row r="81" spans="1:7" x14ac:dyDescent="0.25">
      <c r="A81" s="76">
        <f t="shared" si="9"/>
        <v>45474</v>
      </c>
      <c r="B81" s="53">
        <v>67</v>
      </c>
      <c r="C81" s="59">
        <f t="shared" si="10"/>
        <v>212538.66494423014</v>
      </c>
      <c r="D81" s="77">
        <f t="shared" si="6"/>
        <v>779.30843812884382</v>
      </c>
      <c r="E81" s="77">
        <f t="shared" si="7"/>
        <v>3566.2851254672978</v>
      </c>
      <c r="F81" s="77">
        <f t="shared" si="8"/>
        <v>4345.5935635961414</v>
      </c>
      <c r="G81" s="78">
        <f t="shared" si="11"/>
        <v>208972.37981876286</v>
      </c>
    </row>
    <row r="82" spans="1:7" x14ac:dyDescent="0.25">
      <c r="A82" s="76">
        <f t="shared" si="9"/>
        <v>45505</v>
      </c>
      <c r="B82" s="53">
        <v>68</v>
      </c>
      <c r="C82" s="59">
        <f t="shared" si="10"/>
        <v>208972.37981876286</v>
      </c>
      <c r="D82" s="77">
        <f t="shared" si="6"/>
        <v>766.23205933546365</v>
      </c>
      <c r="E82" s="77">
        <f t="shared" si="7"/>
        <v>3579.361504260678</v>
      </c>
      <c r="F82" s="77">
        <f t="shared" si="8"/>
        <v>4345.5935635961414</v>
      </c>
      <c r="G82" s="78">
        <f t="shared" si="11"/>
        <v>205393.01831450217</v>
      </c>
    </row>
    <row r="83" spans="1:7" x14ac:dyDescent="0.25">
      <c r="A83" s="76">
        <f t="shared" si="9"/>
        <v>45536</v>
      </c>
      <c r="B83" s="53">
        <v>69</v>
      </c>
      <c r="C83" s="59">
        <f t="shared" si="10"/>
        <v>205393.01831450217</v>
      </c>
      <c r="D83" s="77">
        <f t="shared" si="6"/>
        <v>753.1077338198412</v>
      </c>
      <c r="E83" s="77">
        <f t="shared" si="7"/>
        <v>3592.4858297763003</v>
      </c>
      <c r="F83" s="77">
        <f t="shared" si="8"/>
        <v>4345.5935635961414</v>
      </c>
      <c r="G83" s="78">
        <f t="shared" si="11"/>
        <v>201800.53248472587</v>
      </c>
    </row>
    <row r="84" spans="1:7" x14ac:dyDescent="0.25">
      <c r="A84" s="76">
        <f t="shared" si="9"/>
        <v>45566</v>
      </c>
      <c r="B84" s="53">
        <v>70</v>
      </c>
      <c r="C84" s="59">
        <f t="shared" si="10"/>
        <v>201800.53248472587</v>
      </c>
      <c r="D84" s="77">
        <f t="shared" si="6"/>
        <v>739.9352857773282</v>
      </c>
      <c r="E84" s="77">
        <f t="shared" si="7"/>
        <v>3605.6582778188135</v>
      </c>
      <c r="F84" s="77">
        <f t="shared" si="8"/>
        <v>4345.5935635961414</v>
      </c>
      <c r="G84" s="78">
        <f t="shared" si="11"/>
        <v>198194.87420690706</v>
      </c>
    </row>
    <row r="85" spans="1:7" x14ac:dyDescent="0.25">
      <c r="A85" s="76">
        <f t="shared" si="9"/>
        <v>45597</v>
      </c>
      <c r="B85" s="53">
        <v>71</v>
      </c>
      <c r="C85" s="59">
        <f t="shared" si="10"/>
        <v>198194.87420690706</v>
      </c>
      <c r="D85" s="77">
        <f t="shared" si="6"/>
        <v>726.71453875865905</v>
      </c>
      <c r="E85" s="77">
        <f t="shared" si="7"/>
        <v>3618.8790248374821</v>
      </c>
      <c r="F85" s="77">
        <f t="shared" si="8"/>
        <v>4345.5935635961414</v>
      </c>
      <c r="G85" s="78">
        <f t="shared" si="11"/>
        <v>194575.99518206957</v>
      </c>
    </row>
    <row r="86" spans="1:7" x14ac:dyDescent="0.25">
      <c r="A86" s="76">
        <f t="shared" si="9"/>
        <v>45627</v>
      </c>
      <c r="B86" s="53">
        <v>72</v>
      </c>
      <c r="C86" s="59">
        <f t="shared" si="10"/>
        <v>194575.99518206957</v>
      </c>
      <c r="D86" s="77">
        <f t="shared" si="6"/>
        <v>713.44531566758815</v>
      </c>
      <c r="E86" s="77">
        <f t="shared" si="7"/>
        <v>3632.1482479285532</v>
      </c>
      <c r="F86" s="77">
        <f t="shared" si="8"/>
        <v>4345.5935635961414</v>
      </c>
      <c r="G86" s="78">
        <f t="shared" si="11"/>
        <v>190943.84693414101</v>
      </c>
    </row>
    <row r="87" spans="1:7" x14ac:dyDescent="0.25">
      <c r="A87" s="76">
        <f t="shared" si="9"/>
        <v>45658</v>
      </c>
      <c r="B87" s="53">
        <v>73</v>
      </c>
      <c r="C87" s="59">
        <f t="shared" si="10"/>
        <v>190943.84693414101</v>
      </c>
      <c r="D87" s="77">
        <f t="shared" si="6"/>
        <v>700.12743875851686</v>
      </c>
      <c r="E87" s="77">
        <f t="shared" si="7"/>
        <v>3645.4661248376251</v>
      </c>
      <c r="F87" s="77">
        <f t="shared" si="8"/>
        <v>4345.5935635961423</v>
      </c>
      <c r="G87" s="78">
        <f t="shared" si="11"/>
        <v>187298.38080930337</v>
      </c>
    </row>
    <row r="88" spans="1:7" x14ac:dyDescent="0.25">
      <c r="A88" s="76">
        <f t="shared" si="9"/>
        <v>45689</v>
      </c>
      <c r="B88" s="53">
        <v>74</v>
      </c>
      <c r="C88" s="59">
        <f t="shared" si="10"/>
        <v>187298.38080930337</v>
      </c>
      <c r="D88" s="77">
        <f t="shared" si="6"/>
        <v>686.76072963411241</v>
      </c>
      <c r="E88" s="77">
        <f t="shared" si="7"/>
        <v>3658.8328339620293</v>
      </c>
      <c r="F88" s="77">
        <f t="shared" si="8"/>
        <v>4345.5935635961414</v>
      </c>
      <c r="G88" s="78">
        <f t="shared" si="11"/>
        <v>183639.54797534135</v>
      </c>
    </row>
    <row r="89" spans="1:7" x14ac:dyDescent="0.25">
      <c r="A89" s="76">
        <f t="shared" si="9"/>
        <v>45717</v>
      </c>
      <c r="B89" s="53">
        <v>75</v>
      </c>
      <c r="C89" s="59">
        <f t="shared" si="10"/>
        <v>183639.54797534135</v>
      </c>
      <c r="D89" s="77">
        <f t="shared" si="6"/>
        <v>673.3450092429182</v>
      </c>
      <c r="E89" s="77">
        <f t="shared" si="7"/>
        <v>3672.248554353223</v>
      </c>
      <c r="F89" s="77">
        <f t="shared" si="8"/>
        <v>4345.5935635961414</v>
      </c>
      <c r="G89" s="78">
        <f t="shared" si="11"/>
        <v>179967.29942098813</v>
      </c>
    </row>
    <row r="90" spans="1:7" x14ac:dyDescent="0.25">
      <c r="A90" s="76">
        <f t="shared" si="9"/>
        <v>45748</v>
      </c>
      <c r="B90" s="53">
        <v>76</v>
      </c>
      <c r="C90" s="59">
        <f t="shared" si="10"/>
        <v>179967.29942098813</v>
      </c>
      <c r="D90" s="77">
        <f t="shared" si="6"/>
        <v>659.88009787695637</v>
      </c>
      <c r="E90" s="77">
        <f t="shared" si="7"/>
        <v>3685.713465719185</v>
      </c>
      <c r="F90" s="77">
        <f t="shared" si="8"/>
        <v>4345.5935635961414</v>
      </c>
      <c r="G90" s="78">
        <f t="shared" si="11"/>
        <v>176281.58595526894</v>
      </c>
    </row>
    <row r="91" spans="1:7" x14ac:dyDescent="0.25">
      <c r="A91" s="76">
        <f t="shared" si="9"/>
        <v>45778</v>
      </c>
      <c r="B91" s="53">
        <v>77</v>
      </c>
      <c r="C91" s="59">
        <f t="shared" si="10"/>
        <v>176281.58595526894</v>
      </c>
      <c r="D91" s="77">
        <f t="shared" si="6"/>
        <v>646.36581516931949</v>
      </c>
      <c r="E91" s="77">
        <f t="shared" si="7"/>
        <v>3699.227748426822</v>
      </c>
      <c r="F91" s="77">
        <f t="shared" si="8"/>
        <v>4345.5935635961414</v>
      </c>
      <c r="G91" s="78">
        <f t="shared" si="11"/>
        <v>172582.35820684212</v>
      </c>
    </row>
    <row r="92" spans="1:7" x14ac:dyDescent="0.25">
      <c r="A92" s="76">
        <f t="shared" si="9"/>
        <v>45809</v>
      </c>
      <c r="B92" s="53">
        <v>78</v>
      </c>
      <c r="C92" s="59">
        <f t="shared" si="10"/>
        <v>172582.35820684212</v>
      </c>
      <c r="D92" s="77">
        <f t="shared" si="6"/>
        <v>632.80198009175444</v>
      </c>
      <c r="E92" s="77">
        <f t="shared" si="7"/>
        <v>3712.7915835043873</v>
      </c>
      <c r="F92" s="77">
        <f t="shared" si="8"/>
        <v>4345.5935635961414</v>
      </c>
      <c r="G92" s="78">
        <f t="shared" si="11"/>
        <v>168869.56662333774</v>
      </c>
    </row>
    <row r="93" spans="1:7" x14ac:dyDescent="0.25">
      <c r="A93" s="76">
        <f t="shared" si="9"/>
        <v>45839</v>
      </c>
      <c r="B93" s="53">
        <v>79</v>
      </c>
      <c r="C93" s="59">
        <f t="shared" si="10"/>
        <v>168869.56662333774</v>
      </c>
      <c r="D93" s="77">
        <f t="shared" si="6"/>
        <v>619.18841095223831</v>
      </c>
      <c r="E93" s="77">
        <f t="shared" si="7"/>
        <v>3726.4051526439034</v>
      </c>
      <c r="F93" s="77">
        <f t="shared" si="8"/>
        <v>4345.5935635961414</v>
      </c>
      <c r="G93" s="78">
        <f t="shared" si="11"/>
        <v>165143.16147069383</v>
      </c>
    </row>
    <row r="94" spans="1:7" x14ac:dyDescent="0.25">
      <c r="A94" s="76">
        <f t="shared" si="9"/>
        <v>45870</v>
      </c>
      <c r="B94" s="53">
        <v>80</v>
      </c>
      <c r="C94" s="59">
        <f t="shared" si="10"/>
        <v>165143.16147069383</v>
      </c>
      <c r="D94" s="77">
        <f t="shared" si="6"/>
        <v>605.52492539254399</v>
      </c>
      <c r="E94" s="77">
        <f t="shared" si="7"/>
        <v>3740.0686382035979</v>
      </c>
      <c r="F94" s="77">
        <f t="shared" si="8"/>
        <v>4345.5935635961414</v>
      </c>
      <c r="G94" s="78">
        <f t="shared" si="11"/>
        <v>161403.09283249022</v>
      </c>
    </row>
    <row r="95" spans="1:7" x14ac:dyDescent="0.25">
      <c r="A95" s="76">
        <f t="shared" si="9"/>
        <v>45901</v>
      </c>
      <c r="B95" s="53">
        <v>81</v>
      </c>
      <c r="C95" s="59">
        <f t="shared" si="10"/>
        <v>161403.09283249022</v>
      </c>
      <c r="D95" s="77">
        <f t="shared" si="6"/>
        <v>591.81134038579751</v>
      </c>
      <c r="E95" s="77">
        <f t="shared" si="7"/>
        <v>3753.782223210344</v>
      </c>
      <c r="F95" s="77">
        <f t="shared" si="8"/>
        <v>4345.5935635961414</v>
      </c>
      <c r="G95" s="78">
        <f t="shared" si="11"/>
        <v>157649.31060927987</v>
      </c>
    </row>
    <row r="96" spans="1:7" x14ac:dyDescent="0.25">
      <c r="A96" s="76">
        <f t="shared" si="9"/>
        <v>45931</v>
      </c>
      <c r="B96" s="53">
        <v>82</v>
      </c>
      <c r="C96" s="59">
        <f t="shared" si="10"/>
        <v>157649.31060927987</v>
      </c>
      <c r="D96" s="77">
        <f t="shared" si="6"/>
        <v>578.04747223402626</v>
      </c>
      <c r="E96" s="77">
        <f t="shared" si="7"/>
        <v>3767.5460913621155</v>
      </c>
      <c r="F96" s="77">
        <f t="shared" si="8"/>
        <v>4345.5935635961414</v>
      </c>
      <c r="G96" s="78">
        <f t="shared" si="11"/>
        <v>153881.76451791776</v>
      </c>
    </row>
    <row r="97" spans="1:7" x14ac:dyDescent="0.25">
      <c r="A97" s="76">
        <f t="shared" si="9"/>
        <v>45962</v>
      </c>
      <c r="B97" s="53">
        <v>83</v>
      </c>
      <c r="C97" s="59">
        <f t="shared" si="10"/>
        <v>153881.76451791776</v>
      </c>
      <c r="D97" s="77">
        <f t="shared" si="6"/>
        <v>564.23313656569849</v>
      </c>
      <c r="E97" s="77">
        <f t="shared" si="7"/>
        <v>3781.3604270304431</v>
      </c>
      <c r="F97" s="77">
        <f t="shared" si="8"/>
        <v>4345.5935635961414</v>
      </c>
      <c r="G97" s="78">
        <f t="shared" si="11"/>
        <v>150100.40409088731</v>
      </c>
    </row>
    <row r="98" spans="1:7" x14ac:dyDescent="0.25">
      <c r="A98" s="76">
        <f t="shared" si="9"/>
        <v>45992</v>
      </c>
      <c r="B98" s="53">
        <v>84</v>
      </c>
      <c r="C98" s="59">
        <f t="shared" si="10"/>
        <v>150100.40409088731</v>
      </c>
      <c r="D98" s="77">
        <f t="shared" si="6"/>
        <v>550.36814833325343</v>
      </c>
      <c r="E98" s="77">
        <f t="shared" si="7"/>
        <v>3795.2254152628884</v>
      </c>
      <c r="F98" s="77">
        <f t="shared" si="8"/>
        <v>4345.5935635961414</v>
      </c>
      <c r="G98" s="78">
        <f t="shared" si="11"/>
        <v>146305.17867562443</v>
      </c>
    </row>
    <row r="99" spans="1:7" x14ac:dyDescent="0.25">
      <c r="A99" s="76">
        <f t="shared" si="9"/>
        <v>46023</v>
      </c>
      <c r="B99" s="53">
        <v>85</v>
      </c>
      <c r="C99" s="59">
        <f t="shared" si="10"/>
        <v>146305.17867562443</v>
      </c>
      <c r="D99" s="77">
        <f t="shared" si="6"/>
        <v>536.45232181062272</v>
      </c>
      <c r="E99" s="77">
        <f t="shared" si="7"/>
        <v>3809.1412417855186</v>
      </c>
      <c r="F99" s="77">
        <f t="shared" si="8"/>
        <v>4345.5935635961414</v>
      </c>
      <c r="G99" s="78">
        <f t="shared" si="11"/>
        <v>142496.03743383891</v>
      </c>
    </row>
    <row r="100" spans="1:7" x14ac:dyDescent="0.25">
      <c r="A100" s="76">
        <f t="shared" si="9"/>
        <v>46054</v>
      </c>
      <c r="B100" s="53">
        <v>86</v>
      </c>
      <c r="C100" s="59">
        <f t="shared" si="10"/>
        <v>142496.03743383891</v>
      </c>
      <c r="D100" s="77">
        <f t="shared" si="6"/>
        <v>522.48547059074281</v>
      </c>
      <c r="E100" s="77">
        <f t="shared" si="7"/>
        <v>3823.108093005399</v>
      </c>
      <c r="F100" s="77">
        <f t="shared" si="8"/>
        <v>4345.5935635961414</v>
      </c>
      <c r="G100" s="78">
        <f t="shared" si="11"/>
        <v>138672.92934083351</v>
      </c>
    </row>
    <row r="101" spans="1:7" x14ac:dyDescent="0.25">
      <c r="A101" s="76">
        <f t="shared" si="9"/>
        <v>46082</v>
      </c>
      <c r="B101" s="53">
        <v>87</v>
      </c>
      <c r="C101" s="59">
        <f t="shared" si="10"/>
        <v>138672.92934083351</v>
      </c>
      <c r="D101" s="77">
        <f t="shared" si="6"/>
        <v>508.46740758305617</v>
      </c>
      <c r="E101" s="77">
        <f t="shared" si="7"/>
        <v>3837.1261560130852</v>
      </c>
      <c r="F101" s="77">
        <f t="shared" si="8"/>
        <v>4345.5935635961414</v>
      </c>
      <c r="G101" s="78">
        <f t="shared" si="11"/>
        <v>134835.80318482043</v>
      </c>
    </row>
    <row r="102" spans="1:7" x14ac:dyDescent="0.25">
      <c r="A102" s="76">
        <f t="shared" si="9"/>
        <v>46113</v>
      </c>
      <c r="B102" s="53">
        <v>88</v>
      </c>
      <c r="C102" s="59">
        <f t="shared" si="10"/>
        <v>134835.80318482043</v>
      </c>
      <c r="D102" s="77">
        <f t="shared" si="6"/>
        <v>494.39794501100823</v>
      </c>
      <c r="E102" s="77">
        <f t="shared" si="7"/>
        <v>3851.1956185851336</v>
      </c>
      <c r="F102" s="77">
        <f t="shared" si="8"/>
        <v>4345.5935635961414</v>
      </c>
      <c r="G102" s="78">
        <f t="shared" si="11"/>
        <v>130984.6075662353</v>
      </c>
    </row>
    <row r="103" spans="1:7" x14ac:dyDescent="0.25">
      <c r="A103" s="76">
        <f t="shared" si="9"/>
        <v>46143</v>
      </c>
      <c r="B103" s="53">
        <v>89</v>
      </c>
      <c r="C103" s="59">
        <f t="shared" si="10"/>
        <v>130984.6075662353</v>
      </c>
      <c r="D103" s="77">
        <f t="shared" si="6"/>
        <v>480.2768944095294</v>
      </c>
      <c r="E103" s="77">
        <f t="shared" si="7"/>
        <v>3865.3166691866118</v>
      </c>
      <c r="F103" s="77">
        <f t="shared" si="8"/>
        <v>4345.5935635961414</v>
      </c>
      <c r="G103" s="78">
        <f t="shared" si="11"/>
        <v>127119.29089704869</v>
      </c>
    </row>
    <row r="104" spans="1:7" x14ac:dyDescent="0.25">
      <c r="A104" s="76">
        <f t="shared" si="9"/>
        <v>46174</v>
      </c>
      <c r="B104" s="53">
        <v>90</v>
      </c>
      <c r="C104" s="59">
        <f t="shared" si="10"/>
        <v>127119.29089704869</v>
      </c>
      <c r="D104" s="77">
        <f t="shared" si="6"/>
        <v>466.10406662251182</v>
      </c>
      <c r="E104" s="77">
        <f t="shared" si="7"/>
        <v>3879.4894969736292</v>
      </c>
      <c r="F104" s="77">
        <f t="shared" si="8"/>
        <v>4345.5935635961414</v>
      </c>
      <c r="G104" s="78">
        <f t="shared" si="11"/>
        <v>123239.80140007506</v>
      </c>
    </row>
    <row r="105" spans="1:7" x14ac:dyDescent="0.25">
      <c r="A105" s="76">
        <f t="shared" si="9"/>
        <v>46204</v>
      </c>
      <c r="B105" s="53">
        <v>91</v>
      </c>
      <c r="C105" s="59">
        <f t="shared" si="10"/>
        <v>123239.80140007506</v>
      </c>
      <c r="D105" s="77">
        <f t="shared" si="6"/>
        <v>451.87927180027526</v>
      </c>
      <c r="E105" s="77">
        <f t="shared" si="7"/>
        <v>3893.7142917958658</v>
      </c>
      <c r="F105" s="77">
        <f t="shared" si="8"/>
        <v>4345.5935635961414</v>
      </c>
      <c r="G105" s="78">
        <f t="shared" si="11"/>
        <v>119346.08710827919</v>
      </c>
    </row>
    <row r="106" spans="1:7" x14ac:dyDescent="0.25">
      <c r="A106" s="76">
        <f t="shared" si="9"/>
        <v>46235</v>
      </c>
      <c r="B106" s="53">
        <v>92</v>
      </c>
      <c r="C106" s="59">
        <f t="shared" si="10"/>
        <v>119346.08710827919</v>
      </c>
      <c r="D106" s="77">
        <f t="shared" si="6"/>
        <v>437.60231939702373</v>
      </c>
      <c r="E106" s="77">
        <f t="shared" si="7"/>
        <v>3907.9912441991182</v>
      </c>
      <c r="F106" s="77">
        <f t="shared" si="8"/>
        <v>4345.5935635961423</v>
      </c>
      <c r="G106" s="78">
        <f t="shared" si="11"/>
        <v>115438.09586408007</v>
      </c>
    </row>
    <row r="107" spans="1:7" x14ac:dyDescent="0.25">
      <c r="A107" s="76">
        <f t="shared" si="9"/>
        <v>46266</v>
      </c>
      <c r="B107" s="53">
        <v>93</v>
      </c>
      <c r="C107" s="59">
        <f t="shared" si="10"/>
        <v>115438.09586408007</v>
      </c>
      <c r="D107" s="77">
        <f t="shared" si="6"/>
        <v>423.27301816829356</v>
      </c>
      <c r="E107" s="77">
        <f t="shared" si="7"/>
        <v>3922.3205454278477</v>
      </c>
      <c r="F107" s="77">
        <f t="shared" si="8"/>
        <v>4345.5935635961414</v>
      </c>
      <c r="G107" s="78">
        <f t="shared" si="11"/>
        <v>111515.77531865222</v>
      </c>
    </row>
    <row r="108" spans="1:7" x14ac:dyDescent="0.25">
      <c r="A108" s="76">
        <f t="shared" si="9"/>
        <v>46296</v>
      </c>
      <c r="B108" s="53">
        <v>94</v>
      </c>
      <c r="C108" s="59">
        <f t="shared" si="10"/>
        <v>111515.77531865222</v>
      </c>
      <c r="D108" s="77">
        <f t="shared" si="6"/>
        <v>408.8911761683915</v>
      </c>
      <c r="E108" s="77">
        <f t="shared" si="7"/>
        <v>3936.7023874277502</v>
      </c>
      <c r="F108" s="77">
        <f t="shared" si="8"/>
        <v>4345.5935635961414</v>
      </c>
      <c r="G108" s="78">
        <f t="shared" si="11"/>
        <v>107579.07293122447</v>
      </c>
    </row>
    <row r="109" spans="1:7" x14ac:dyDescent="0.25">
      <c r="A109" s="76">
        <f t="shared" si="9"/>
        <v>46327</v>
      </c>
      <c r="B109" s="53">
        <v>95</v>
      </c>
      <c r="C109" s="59">
        <f t="shared" si="10"/>
        <v>107579.07293122447</v>
      </c>
      <c r="D109" s="77">
        <f t="shared" si="6"/>
        <v>394.45660074782307</v>
      </c>
      <c r="E109" s="77">
        <f t="shared" si="7"/>
        <v>3951.1369628483185</v>
      </c>
      <c r="F109" s="77">
        <f t="shared" si="8"/>
        <v>4345.5935635961414</v>
      </c>
      <c r="G109" s="78">
        <f t="shared" si="11"/>
        <v>103627.93596837614</v>
      </c>
    </row>
    <row r="110" spans="1:7" x14ac:dyDescent="0.25">
      <c r="A110" s="76">
        <f t="shared" si="9"/>
        <v>46357</v>
      </c>
      <c r="B110" s="53">
        <v>96</v>
      </c>
      <c r="C110" s="59">
        <f t="shared" si="10"/>
        <v>103627.93596837614</v>
      </c>
      <c r="D110" s="77">
        <f t="shared" si="6"/>
        <v>379.96909855071254</v>
      </c>
      <c r="E110" s="77">
        <f t="shared" si="7"/>
        <v>3965.6244650454287</v>
      </c>
      <c r="F110" s="77">
        <f t="shared" si="8"/>
        <v>4345.5935635961414</v>
      </c>
      <c r="G110" s="78">
        <f t="shared" si="11"/>
        <v>99662.311503330711</v>
      </c>
    </row>
    <row r="111" spans="1:7" x14ac:dyDescent="0.25">
      <c r="A111" s="76">
        <f t="shared" si="9"/>
        <v>46388</v>
      </c>
      <c r="B111" s="53">
        <v>97</v>
      </c>
      <c r="C111" s="59">
        <f t="shared" si="10"/>
        <v>99662.311503330711</v>
      </c>
      <c r="D111" s="77">
        <f t="shared" si="6"/>
        <v>365.42847551221263</v>
      </c>
      <c r="E111" s="77">
        <f t="shared" si="7"/>
        <v>3980.1650880839288</v>
      </c>
      <c r="F111" s="77">
        <f t="shared" si="8"/>
        <v>4345.5935635961414</v>
      </c>
      <c r="G111" s="78">
        <f t="shared" si="11"/>
        <v>95682.146415246782</v>
      </c>
    </row>
    <row r="112" spans="1:7" x14ac:dyDescent="0.25">
      <c r="A112" s="76">
        <f t="shared" si="9"/>
        <v>46419</v>
      </c>
      <c r="B112" s="53">
        <v>98</v>
      </c>
      <c r="C112" s="59">
        <f t="shared" si="10"/>
        <v>95682.146415246782</v>
      </c>
      <c r="D112" s="77">
        <f t="shared" si="6"/>
        <v>350.8345368559049</v>
      </c>
      <c r="E112" s="77">
        <f t="shared" si="7"/>
        <v>3994.759026740237</v>
      </c>
      <c r="F112" s="77">
        <f t="shared" si="8"/>
        <v>4345.5935635961423</v>
      </c>
      <c r="G112" s="78">
        <f t="shared" si="11"/>
        <v>91687.38738850654</v>
      </c>
    </row>
    <row r="113" spans="1:7" x14ac:dyDescent="0.25">
      <c r="A113" s="76">
        <f t="shared" si="9"/>
        <v>46447</v>
      </c>
      <c r="B113" s="53">
        <v>99</v>
      </c>
      <c r="C113" s="59">
        <f t="shared" si="10"/>
        <v>91687.38738850654</v>
      </c>
      <c r="D113" s="77">
        <f t="shared" si="6"/>
        <v>336.18708709119068</v>
      </c>
      <c r="E113" s="77">
        <f t="shared" si="7"/>
        <v>4009.4064765049511</v>
      </c>
      <c r="F113" s="77">
        <f t="shared" si="8"/>
        <v>4345.5935635961414</v>
      </c>
      <c r="G113" s="78">
        <f t="shared" si="11"/>
        <v>87677.980912001585</v>
      </c>
    </row>
    <row r="114" spans="1:7" x14ac:dyDescent="0.25">
      <c r="A114" s="76">
        <f t="shared" si="9"/>
        <v>46478</v>
      </c>
      <c r="B114" s="53">
        <v>100</v>
      </c>
      <c r="C114" s="59">
        <f t="shared" si="10"/>
        <v>87677.980912001585</v>
      </c>
      <c r="D114" s="77">
        <f t="shared" si="6"/>
        <v>321.48593001067246</v>
      </c>
      <c r="E114" s="77">
        <f t="shared" si="7"/>
        <v>4024.1076335854691</v>
      </c>
      <c r="F114" s="77">
        <f t="shared" si="8"/>
        <v>4345.5935635961414</v>
      </c>
      <c r="G114" s="78">
        <f t="shared" si="11"/>
        <v>83653.873278416111</v>
      </c>
    </row>
    <row r="115" spans="1:7" x14ac:dyDescent="0.25">
      <c r="A115" s="76">
        <f t="shared" si="9"/>
        <v>46508</v>
      </c>
      <c r="B115" s="53">
        <v>101</v>
      </c>
      <c r="C115" s="59">
        <f t="shared" si="10"/>
        <v>83653.873278416111</v>
      </c>
      <c r="D115" s="77">
        <f t="shared" si="6"/>
        <v>306.7308686875258</v>
      </c>
      <c r="E115" s="77">
        <f t="shared" si="7"/>
        <v>4038.8626949086156</v>
      </c>
      <c r="F115" s="77">
        <f t="shared" si="8"/>
        <v>4345.5935635961414</v>
      </c>
      <c r="G115" s="78">
        <f t="shared" si="11"/>
        <v>79615.010583507494</v>
      </c>
    </row>
    <row r="116" spans="1:7" x14ac:dyDescent="0.25">
      <c r="A116" s="76">
        <f t="shared" si="9"/>
        <v>46539</v>
      </c>
      <c r="B116" s="53">
        <v>102</v>
      </c>
      <c r="C116" s="59">
        <f t="shared" si="10"/>
        <v>79615.010583507494</v>
      </c>
      <c r="D116" s="77">
        <f t="shared" si="6"/>
        <v>291.92170547286094</v>
      </c>
      <c r="E116" s="77">
        <f t="shared" si="7"/>
        <v>4053.6718581232813</v>
      </c>
      <c r="F116" s="77">
        <f t="shared" si="8"/>
        <v>4345.5935635961423</v>
      </c>
      <c r="G116" s="78">
        <f t="shared" si="11"/>
        <v>75561.338725384208</v>
      </c>
    </row>
    <row r="117" spans="1:7" x14ac:dyDescent="0.25">
      <c r="A117" s="76">
        <f t="shared" si="9"/>
        <v>46569</v>
      </c>
      <c r="B117" s="53">
        <v>103</v>
      </c>
      <c r="C117" s="59">
        <f t="shared" si="10"/>
        <v>75561.338725384208</v>
      </c>
      <c r="D117" s="77">
        <f t="shared" si="6"/>
        <v>277.05824199307551</v>
      </c>
      <c r="E117" s="77">
        <f t="shared" si="7"/>
        <v>4068.5353216030658</v>
      </c>
      <c r="F117" s="77">
        <f t="shared" si="8"/>
        <v>4345.5935635961414</v>
      </c>
      <c r="G117" s="78">
        <f t="shared" si="11"/>
        <v>71492.803403781145</v>
      </c>
    </row>
    <row r="118" spans="1:7" x14ac:dyDescent="0.25">
      <c r="A118" s="76">
        <f t="shared" si="9"/>
        <v>46600</v>
      </c>
      <c r="B118" s="53">
        <v>104</v>
      </c>
      <c r="C118" s="59">
        <f t="shared" si="10"/>
        <v>71492.803403781145</v>
      </c>
      <c r="D118" s="77">
        <f t="shared" si="6"/>
        <v>262.14027914719765</v>
      </c>
      <c r="E118" s="77">
        <f t="shared" si="7"/>
        <v>4083.4532844489436</v>
      </c>
      <c r="F118" s="77">
        <f t="shared" si="8"/>
        <v>4345.5935635961414</v>
      </c>
      <c r="G118" s="78">
        <f t="shared" si="11"/>
        <v>67409.350119332201</v>
      </c>
    </row>
    <row r="119" spans="1:7" x14ac:dyDescent="0.25">
      <c r="A119" s="76">
        <f t="shared" si="9"/>
        <v>46631</v>
      </c>
      <c r="B119" s="53">
        <v>105</v>
      </c>
      <c r="C119" s="59">
        <f t="shared" si="10"/>
        <v>67409.350119332201</v>
      </c>
      <c r="D119" s="77">
        <f t="shared" si="6"/>
        <v>247.16761710421818</v>
      </c>
      <c r="E119" s="77">
        <f t="shared" si="7"/>
        <v>4098.4259464919232</v>
      </c>
      <c r="F119" s="77">
        <f t="shared" si="8"/>
        <v>4345.5935635961414</v>
      </c>
      <c r="G119" s="78">
        <f t="shared" si="11"/>
        <v>63310.924172840278</v>
      </c>
    </row>
    <row r="120" spans="1:7" x14ac:dyDescent="0.25">
      <c r="A120" s="76">
        <f t="shared" si="9"/>
        <v>46661</v>
      </c>
      <c r="B120" s="53">
        <v>106</v>
      </c>
      <c r="C120" s="59">
        <f t="shared" si="10"/>
        <v>63310.924172840278</v>
      </c>
      <c r="D120" s="77">
        <f t="shared" si="6"/>
        <v>232.14005530041445</v>
      </c>
      <c r="E120" s="77">
        <f t="shared" si="7"/>
        <v>4113.4535082957273</v>
      </c>
      <c r="F120" s="77">
        <f t="shared" si="8"/>
        <v>4345.5935635961414</v>
      </c>
      <c r="G120" s="78">
        <f t="shared" si="11"/>
        <v>59197.470664544548</v>
      </c>
    </row>
    <row r="121" spans="1:7" x14ac:dyDescent="0.25">
      <c r="A121" s="76">
        <f t="shared" si="9"/>
        <v>46692</v>
      </c>
      <c r="B121" s="53">
        <v>107</v>
      </c>
      <c r="C121" s="59">
        <f t="shared" si="10"/>
        <v>59197.470664544548</v>
      </c>
      <c r="D121" s="77">
        <f t="shared" si="6"/>
        <v>217.05739243666346</v>
      </c>
      <c r="E121" s="77">
        <f t="shared" si="7"/>
        <v>4128.5361711594787</v>
      </c>
      <c r="F121" s="77">
        <f t="shared" si="8"/>
        <v>4345.5935635961423</v>
      </c>
      <c r="G121" s="78">
        <f t="shared" si="11"/>
        <v>55068.934493385066</v>
      </c>
    </row>
    <row r="122" spans="1:7" x14ac:dyDescent="0.25">
      <c r="A122" s="76">
        <f t="shared" si="9"/>
        <v>46722</v>
      </c>
      <c r="B122" s="53">
        <v>108</v>
      </c>
      <c r="C122" s="59">
        <f t="shared" si="10"/>
        <v>55068.934493385066</v>
      </c>
      <c r="D122" s="77">
        <f t="shared" si="6"/>
        <v>201.91942647574538</v>
      </c>
      <c r="E122" s="77">
        <f t="shared" si="7"/>
        <v>4143.6741371203962</v>
      </c>
      <c r="F122" s="77">
        <f t="shared" si="8"/>
        <v>4345.5935635961414</v>
      </c>
      <c r="G122" s="78">
        <f t="shared" si="11"/>
        <v>50925.260356264669</v>
      </c>
    </row>
    <row r="123" spans="1:7" x14ac:dyDescent="0.25">
      <c r="A123" s="76">
        <f t="shared" si="9"/>
        <v>46753</v>
      </c>
      <c r="B123" s="53">
        <v>109</v>
      </c>
      <c r="C123" s="59">
        <f t="shared" si="10"/>
        <v>50925.260356264669</v>
      </c>
      <c r="D123" s="77">
        <f t="shared" si="6"/>
        <v>186.72595463963722</v>
      </c>
      <c r="E123" s="77">
        <f t="shared" si="7"/>
        <v>4158.8676089565042</v>
      </c>
      <c r="F123" s="77">
        <f t="shared" si="8"/>
        <v>4345.5935635961414</v>
      </c>
      <c r="G123" s="78">
        <f t="shared" si="11"/>
        <v>46766.392747308164</v>
      </c>
    </row>
    <row r="124" spans="1:7" x14ac:dyDescent="0.25">
      <c r="A124" s="76">
        <f t="shared" si="9"/>
        <v>46784</v>
      </c>
      <c r="B124" s="53">
        <v>110</v>
      </c>
      <c r="C124" s="59">
        <f t="shared" si="10"/>
        <v>46766.392747308164</v>
      </c>
      <c r="D124" s="77">
        <f t="shared" si="6"/>
        <v>171.47677340679672</v>
      </c>
      <c r="E124" s="77">
        <f t="shared" si="7"/>
        <v>4174.116790189345</v>
      </c>
      <c r="F124" s="77">
        <f t="shared" si="8"/>
        <v>4345.5935635961414</v>
      </c>
      <c r="G124" s="78">
        <f t="shared" si="11"/>
        <v>42592.275957118822</v>
      </c>
    </row>
    <row r="125" spans="1:7" x14ac:dyDescent="0.25">
      <c r="A125" s="76">
        <f t="shared" si="9"/>
        <v>46813</v>
      </c>
      <c r="B125" s="53">
        <v>111</v>
      </c>
      <c r="C125" s="59">
        <f t="shared" si="10"/>
        <v>42592.275957118822</v>
      </c>
      <c r="D125" s="77">
        <f t="shared" si="6"/>
        <v>156.17167850943582</v>
      </c>
      <c r="E125" s="77">
        <f t="shared" si="7"/>
        <v>4189.4218850867055</v>
      </c>
      <c r="F125" s="77">
        <f t="shared" si="8"/>
        <v>4345.5935635961414</v>
      </c>
      <c r="G125" s="78">
        <f t="shared" si="11"/>
        <v>38402.854072032118</v>
      </c>
    </row>
    <row r="126" spans="1:7" x14ac:dyDescent="0.25">
      <c r="A126" s="76">
        <f t="shared" si="9"/>
        <v>46844</v>
      </c>
      <c r="B126" s="53">
        <v>112</v>
      </c>
      <c r="C126" s="59">
        <f t="shared" si="10"/>
        <v>38402.854072032118</v>
      </c>
      <c r="D126" s="77">
        <f t="shared" si="6"/>
        <v>140.81046493078452</v>
      </c>
      <c r="E126" s="77">
        <f t="shared" si="7"/>
        <v>4204.7830986653562</v>
      </c>
      <c r="F126" s="77">
        <f t="shared" si="8"/>
        <v>4345.5935635961405</v>
      </c>
      <c r="G126" s="78">
        <f t="shared" si="11"/>
        <v>34198.070973366761</v>
      </c>
    </row>
    <row r="127" spans="1:7" x14ac:dyDescent="0.25">
      <c r="A127" s="76">
        <f t="shared" si="9"/>
        <v>46874</v>
      </c>
      <c r="B127" s="53">
        <v>113</v>
      </c>
      <c r="C127" s="59">
        <f t="shared" si="10"/>
        <v>34198.070973366761</v>
      </c>
      <c r="D127" s="77">
        <f t="shared" si="6"/>
        <v>125.3929269023449</v>
      </c>
      <c r="E127" s="77">
        <f t="shared" si="7"/>
        <v>4220.2006366937967</v>
      </c>
      <c r="F127" s="77">
        <f t="shared" si="8"/>
        <v>4345.5935635961414</v>
      </c>
      <c r="G127" s="78">
        <f t="shared" si="11"/>
        <v>29977.870336672964</v>
      </c>
    </row>
    <row r="128" spans="1:7" x14ac:dyDescent="0.25">
      <c r="A128" s="76">
        <f t="shared" si="9"/>
        <v>46905</v>
      </c>
      <c r="B128" s="53">
        <v>114</v>
      </c>
      <c r="C128" s="59">
        <f t="shared" si="10"/>
        <v>29977.870336672964</v>
      </c>
      <c r="D128" s="77">
        <f t="shared" si="6"/>
        <v>109.9188579011343</v>
      </c>
      <c r="E128" s="77">
        <f t="shared" si="7"/>
        <v>4235.6747056950071</v>
      </c>
      <c r="F128" s="77">
        <f t="shared" si="8"/>
        <v>4345.5935635961414</v>
      </c>
      <c r="G128" s="78">
        <f t="shared" si="11"/>
        <v>25742.195630977956</v>
      </c>
    </row>
    <row r="129" spans="1:7" x14ac:dyDescent="0.25">
      <c r="A129" s="76">
        <f t="shared" si="9"/>
        <v>46935</v>
      </c>
      <c r="B129" s="53">
        <v>115</v>
      </c>
      <c r="C129" s="59">
        <f t="shared" si="10"/>
        <v>25742.195630977956</v>
      </c>
      <c r="D129" s="77">
        <f t="shared" si="6"/>
        <v>94.388050646919282</v>
      </c>
      <c r="E129" s="77">
        <f t="shared" si="7"/>
        <v>4251.2055129492228</v>
      </c>
      <c r="F129" s="77">
        <f t="shared" si="8"/>
        <v>4345.5935635961423</v>
      </c>
      <c r="G129" s="78">
        <f t="shared" si="11"/>
        <v>21490.990118028734</v>
      </c>
    </row>
    <row r="130" spans="1:7" x14ac:dyDescent="0.25">
      <c r="A130" s="76">
        <f t="shared" si="9"/>
        <v>46966</v>
      </c>
      <c r="B130" s="53">
        <v>116</v>
      </c>
      <c r="C130" s="59">
        <f t="shared" si="10"/>
        <v>21490.990118028734</v>
      </c>
      <c r="D130" s="77">
        <f t="shared" si="6"/>
        <v>78.800297099438794</v>
      </c>
      <c r="E130" s="77">
        <f t="shared" si="7"/>
        <v>4266.7932664967029</v>
      </c>
      <c r="F130" s="77">
        <f t="shared" si="8"/>
        <v>4345.5935635961414</v>
      </c>
      <c r="G130" s="78">
        <f t="shared" si="11"/>
        <v>17224.196851532033</v>
      </c>
    </row>
    <row r="131" spans="1:7" x14ac:dyDescent="0.25">
      <c r="A131" s="76">
        <f t="shared" si="9"/>
        <v>46997</v>
      </c>
      <c r="B131" s="53">
        <v>117</v>
      </c>
      <c r="C131" s="59">
        <f t="shared" si="10"/>
        <v>17224.196851532033</v>
      </c>
      <c r="D131" s="77">
        <f t="shared" si="6"/>
        <v>63.155388455617562</v>
      </c>
      <c r="E131" s="77">
        <f t="shared" si="7"/>
        <v>4282.4381751405244</v>
      </c>
      <c r="F131" s="77">
        <f t="shared" si="8"/>
        <v>4345.5935635961423</v>
      </c>
      <c r="G131" s="78">
        <f t="shared" si="11"/>
        <v>12941.75867639151</v>
      </c>
    </row>
    <row r="132" spans="1:7" x14ac:dyDescent="0.25">
      <c r="A132" s="76">
        <f t="shared" si="9"/>
        <v>47027</v>
      </c>
      <c r="B132" s="53">
        <v>118</v>
      </c>
      <c r="C132" s="59">
        <f t="shared" si="10"/>
        <v>12941.75867639151</v>
      </c>
      <c r="D132" s="77">
        <f t="shared" si="6"/>
        <v>47.453115146768958</v>
      </c>
      <c r="E132" s="77">
        <f t="shared" si="7"/>
        <v>4298.1404484493723</v>
      </c>
      <c r="F132" s="77">
        <f t="shared" si="8"/>
        <v>4345.5935635961414</v>
      </c>
      <c r="G132" s="78">
        <f t="shared" si="11"/>
        <v>8643.6182279421373</v>
      </c>
    </row>
    <row r="133" spans="1:7" x14ac:dyDescent="0.25">
      <c r="A133" s="80">
        <f t="shared" si="9"/>
        <v>47058</v>
      </c>
      <c r="B133" s="81">
        <v>119</v>
      </c>
      <c r="C133" s="82">
        <f t="shared" si="10"/>
        <v>8643.6182279421373</v>
      </c>
      <c r="D133" s="83">
        <f t="shared" si="6"/>
        <v>31.693266835787938</v>
      </c>
      <c r="E133" s="83">
        <f t="shared" si="7"/>
        <v>4313.9002967603537</v>
      </c>
      <c r="F133" s="83">
        <f t="shared" si="8"/>
        <v>4345.5935635961414</v>
      </c>
      <c r="G133" s="84">
        <f t="shared" si="11"/>
        <v>4329.7179311817836</v>
      </c>
    </row>
    <row r="134" spans="1:7" x14ac:dyDescent="0.25">
      <c r="A134" s="85">
        <f t="shared" si="9"/>
        <v>47088</v>
      </c>
      <c r="B134" s="86">
        <v>120</v>
      </c>
      <c r="C134" s="87">
        <f t="shared" si="10"/>
        <v>4329.7179311817836</v>
      </c>
      <c r="D134" s="88">
        <f t="shared" si="6"/>
        <v>15.875632414333296</v>
      </c>
      <c r="E134" s="88">
        <f t="shared" si="7"/>
        <v>4329.7179311818081</v>
      </c>
      <c r="F134" s="88">
        <f t="shared" si="8"/>
        <v>4345.5935635961414</v>
      </c>
      <c r="G134" s="89">
        <f t="shared" si="11"/>
        <v>-2.4556356947869062E-11</v>
      </c>
    </row>
    <row r="135" spans="1:7" x14ac:dyDescent="0.25">
      <c r="A135" s="76"/>
      <c r="C135" s="59"/>
      <c r="D135" s="79">
        <f>SUM(D15:D134)</f>
        <v>100211.22763153708</v>
      </c>
      <c r="E135" s="79">
        <f>SUM(E15:E134)</f>
        <v>421259.99999999994</v>
      </c>
      <c r="F135" s="77"/>
      <c r="G135" s="78"/>
    </row>
    <row r="136" spans="1:7" x14ac:dyDescent="0.25">
      <c r="A136" s="76"/>
      <c r="C136" s="59"/>
      <c r="D136" s="77"/>
      <c r="E136" s="77"/>
      <c r="F136" s="77"/>
      <c r="G136" s="7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6"/>
  <sheetViews>
    <sheetView tabSelected="1" workbookViewId="0">
      <selection activeCell="K29" sqref="K29"/>
    </sheetView>
  </sheetViews>
  <sheetFormatPr defaultRowHeight="15" x14ac:dyDescent="0.25"/>
  <cols>
    <col min="1" max="1" width="8.42578125" style="14" bestFit="1" customWidth="1"/>
    <col min="2" max="2" width="6.28515625" style="14" bestFit="1" customWidth="1"/>
    <col min="3" max="3" width="19.7109375" style="14" customWidth="1"/>
    <col min="4" max="4" width="17.5703125" style="14" customWidth="1"/>
    <col min="5" max="5" width="14.42578125" style="14" bestFit="1" customWidth="1"/>
    <col min="6" max="7" width="15.42578125" style="14" bestFit="1" customWidth="1"/>
    <col min="8" max="38" width="9.140625" style="51"/>
  </cols>
  <sheetData>
    <row r="1" spans="1:7" x14ac:dyDescent="0.25">
      <c r="G1" s="15" t="s">
        <v>34</v>
      </c>
    </row>
    <row r="2" spans="1:7" x14ac:dyDescent="0.25">
      <c r="F2" s="16"/>
      <c r="G2" s="17" t="s">
        <v>37</v>
      </c>
    </row>
    <row r="3" spans="1:7" x14ac:dyDescent="0.25">
      <c r="F3" s="16"/>
      <c r="G3" s="17"/>
    </row>
    <row r="4" spans="1:7" x14ac:dyDescent="0.25">
      <c r="F4" s="16"/>
      <c r="G4" s="17"/>
    </row>
    <row r="5" spans="1:7" ht="21" x14ac:dyDescent="0.35">
      <c r="B5" s="18" t="s">
        <v>28</v>
      </c>
      <c r="E5" s="19"/>
      <c r="F5" s="20"/>
    </row>
    <row r="6" spans="1:7" x14ac:dyDescent="0.25">
      <c r="F6" s="20"/>
    </row>
    <row r="7" spans="1:7" x14ac:dyDescent="0.25">
      <c r="B7" s="21" t="s">
        <v>14</v>
      </c>
      <c r="C7" s="22"/>
      <c r="D7" s="23">
        <v>43466</v>
      </c>
      <c r="E7" s="24"/>
      <c r="F7" s="20"/>
    </row>
    <row r="8" spans="1:7" x14ac:dyDescent="0.25">
      <c r="B8" s="25" t="s">
        <v>15</v>
      </c>
      <c r="C8" s="26"/>
      <c r="D8" s="27">
        <v>120</v>
      </c>
      <c r="E8" s="28" t="s">
        <v>13</v>
      </c>
    </row>
    <row r="9" spans="1:7" x14ac:dyDescent="0.25">
      <c r="B9" s="25" t="s">
        <v>16</v>
      </c>
      <c r="C9" s="26"/>
      <c r="D9" s="29">
        <f>KOKKU!E5</f>
        <v>322807</v>
      </c>
      <c r="E9" s="28" t="s">
        <v>17</v>
      </c>
      <c r="F9" s="30"/>
    </row>
    <row r="10" spans="1:7" x14ac:dyDescent="0.25">
      <c r="B10" s="25" t="s">
        <v>18</v>
      </c>
      <c r="C10" s="26"/>
      <c r="D10" s="29">
        <v>0</v>
      </c>
      <c r="E10" s="28" t="s">
        <v>19</v>
      </c>
    </row>
    <row r="11" spans="1:7" x14ac:dyDescent="0.25">
      <c r="B11" s="25" t="s">
        <v>20</v>
      </c>
      <c r="C11" s="26"/>
      <c r="D11" s="29">
        <v>0</v>
      </c>
      <c r="E11" s="28" t="s">
        <v>19</v>
      </c>
    </row>
    <row r="12" spans="1:7" x14ac:dyDescent="0.25">
      <c r="B12" s="31" t="s">
        <v>21</v>
      </c>
      <c r="C12" s="32"/>
      <c r="D12" s="33">
        <v>4.3999999999999997E-2</v>
      </c>
      <c r="E12" s="34"/>
      <c r="G12" s="35"/>
    </row>
    <row r="14" spans="1:7" ht="15.75" thickBot="1" x14ac:dyDescent="0.3">
      <c r="A14" s="36" t="s">
        <v>22</v>
      </c>
      <c r="B14" s="36" t="s">
        <v>0</v>
      </c>
      <c r="C14" s="36" t="s">
        <v>23</v>
      </c>
      <c r="D14" s="36" t="s">
        <v>24</v>
      </c>
      <c r="E14" s="36" t="s">
        <v>25</v>
      </c>
      <c r="F14" s="36" t="s">
        <v>26</v>
      </c>
      <c r="G14" s="36" t="s">
        <v>27</v>
      </c>
    </row>
    <row r="15" spans="1:7" x14ac:dyDescent="0.25">
      <c r="A15" s="37">
        <f>D7</f>
        <v>43466</v>
      </c>
      <c r="B15" s="14">
        <v>1</v>
      </c>
      <c r="C15" s="20">
        <f>D9+D10</f>
        <v>322807</v>
      </c>
      <c r="D15" s="38">
        <f t="shared" ref="D15:D74" si="0">IPMT($D$12/12,B15,$D$8,-$C$15,$D$11)</f>
        <v>1183.6256666666666</v>
      </c>
      <c r="E15" s="38">
        <f t="shared" ref="E15:E74" si="1">PPMT($D$12/12,B15,$D$8,-$C$15,$D$11)</f>
        <v>2146.3558684512645</v>
      </c>
      <c r="F15" s="38">
        <f t="shared" ref="F15:F74" si="2">SUM(D15:E15)</f>
        <v>3329.9815351179313</v>
      </c>
      <c r="G15" s="38">
        <f>C15-E15</f>
        <v>320660.64413154876</v>
      </c>
    </row>
    <row r="16" spans="1:7" x14ac:dyDescent="0.25">
      <c r="A16" s="37">
        <f t="shared" ref="A16:A79" si="3">EDATE(A15,1)</f>
        <v>43497</v>
      </c>
      <c r="B16" s="14">
        <v>2</v>
      </c>
      <c r="C16" s="20">
        <f t="shared" ref="C16:C74" si="4">G15</f>
        <v>320660.64413154876</v>
      </c>
      <c r="D16" s="38">
        <f t="shared" si="0"/>
        <v>1175.7556951490117</v>
      </c>
      <c r="E16" s="38">
        <f t="shared" si="1"/>
        <v>2154.2258399689194</v>
      </c>
      <c r="F16" s="38">
        <f t="shared" si="2"/>
        <v>3329.9815351179313</v>
      </c>
      <c r="G16" s="38">
        <f t="shared" ref="G16:G74" si="5">C16-E16</f>
        <v>318506.41829157982</v>
      </c>
    </row>
    <row r="17" spans="1:7" x14ac:dyDescent="0.25">
      <c r="A17" s="37">
        <f t="shared" si="3"/>
        <v>43525</v>
      </c>
      <c r="B17" s="14">
        <v>3</v>
      </c>
      <c r="C17" s="20">
        <f t="shared" si="4"/>
        <v>318506.41829157982</v>
      </c>
      <c r="D17" s="38">
        <f t="shared" si="0"/>
        <v>1167.8568670691257</v>
      </c>
      <c r="E17" s="38">
        <f t="shared" si="1"/>
        <v>2162.1246680488052</v>
      </c>
      <c r="F17" s="38">
        <f t="shared" si="2"/>
        <v>3329.9815351179309</v>
      </c>
      <c r="G17" s="38">
        <f t="shared" si="5"/>
        <v>316344.293623531</v>
      </c>
    </row>
    <row r="18" spans="1:7" x14ac:dyDescent="0.25">
      <c r="A18" s="37">
        <f t="shared" si="3"/>
        <v>43556</v>
      </c>
      <c r="B18" s="14">
        <v>4</v>
      </c>
      <c r="C18" s="20">
        <f t="shared" si="4"/>
        <v>316344.293623531</v>
      </c>
      <c r="D18" s="38">
        <f t="shared" si="0"/>
        <v>1159.9290766196134</v>
      </c>
      <c r="E18" s="38">
        <f t="shared" si="1"/>
        <v>2170.0524584983177</v>
      </c>
      <c r="F18" s="38">
        <f t="shared" si="2"/>
        <v>3329.9815351179313</v>
      </c>
      <c r="G18" s="38">
        <f t="shared" si="5"/>
        <v>314174.24116503267</v>
      </c>
    </row>
    <row r="19" spans="1:7" x14ac:dyDescent="0.25">
      <c r="A19" s="37">
        <f t="shared" si="3"/>
        <v>43586</v>
      </c>
      <c r="B19" s="14">
        <v>5</v>
      </c>
      <c r="C19" s="20">
        <f t="shared" si="4"/>
        <v>314174.24116503267</v>
      </c>
      <c r="D19" s="38">
        <f t="shared" si="0"/>
        <v>1151.9722176051198</v>
      </c>
      <c r="E19" s="38">
        <f t="shared" si="1"/>
        <v>2178.0093175128118</v>
      </c>
      <c r="F19" s="38">
        <f t="shared" si="2"/>
        <v>3329.9815351179313</v>
      </c>
      <c r="G19" s="38">
        <f t="shared" si="5"/>
        <v>311996.23184751987</v>
      </c>
    </row>
    <row r="20" spans="1:7" x14ac:dyDescent="0.25">
      <c r="A20" s="37">
        <f t="shared" si="3"/>
        <v>43617</v>
      </c>
      <c r="B20" s="14">
        <v>6</v>
      </c>
      <c r="C20" s="20">
        <f t="shared" si="4"/>
        <v>311996.23184751987</v>
      </c>
      <c r="D20" s="38">
        <f t="shared" si="0"/>
        <v>1143.986183440906</v>
      </c>
      <c r="E20" s="38">
        <f t="shared" si="1"/>
        <v>2185.9953516770252</v>
      </c>
      <c r="F20" s="38">
        <f t="shared" si="2"/>
        <v>3329.9815351179313</v>
      </c>
      <c r="G20" s="38">
        <f t="shared" si="5"/>
        <v>309810.23649584287</v>
      </c>
    </row>
    <row r="21" spans="1:7" x14ac:dyDescent="0.25">
      <c r="A21" s="37">
        <f t="shared" si="3"/>
        <v>43647</v>
      </c>
      <c r="B21" s="14">
        <v>7</v>
      </c>
      <c r="C21" s="20">
        <f t="shared" si="4"/>
        <v>309810.23649584287</v>
      </c>
      <c r="D21" s="38">
        <f t="shared" si="0"/>
        <v>1135.9708671514236</v>
      </c>
      <c r="E21" s="38">
        <f t="shared" si="1"/>
        <v>2194.0106679665078</v>
      </c>
      <c r="F21" s="38">
        <f t="shared" si="2"/>
        <v>3329.9815351179313</v>
      </c>
      <c r="G21" s="38">
        <f t="shared" si="5"/>
        <v>307616.22582787636</v>
      </c>
    </row>
    <row r="22" spans="1:7" x14ac:dyDescent="0.25">
      <c r="A22" s="37">
        <f t="shared" si="3"/>
        <v>43678</v>
      </c>
      <c r="B22" s="14">
        <v>8</v>
      </c>
      <c r="C22" s="20">
        <f t="shared" si="4"/>
        <v>307616.22582787636</v>
      </c>
      <c r="D22" s="38">
        <f t="shared" si="0"/>
        <v>1127.92616136888</v>
      </c>
      <c r="E22" s="38">
        <f t="shared" si="1"/>
        <v>2202.0553737490513</v>
      </c>
      <c r="F22" s="38">
        <f t="shared" si="2"/>
        <v>3329.9815351179313</v>
      </c>
      <c r="G22" s="38">
        <f t="shared" si="5"/>
        <v>305414.17045412731</v>
      </c>
    </row>
    <row r="23" spans="1:7" x14ac:dyDescent="0.25">
      <c r="A23" s="37">
        <f t="shared" si="3"/>
        <v>43709</v>
      </c>
      <c r="B23" s="14">
        <v>9</v>
      </c>
      <c r="C23" s="20">
        <f t="shared" si="4"/>
        <v>305414.17045412731</v>
      </c>
      <c r="D23" s="38">
        <f t="shared" si="0"/>
        <v>1119.8519583318</v>
      </c>
      <c r="E23" s="38">
        <f t="shared" si="1"/>
        <v>2210.1295767861311</v>
      </c>
      <c r="F23" s="38">
        <f t="shared" si="2"/>
        <v>3329.9815351179313</v>
      </c>
      <c r="G23" s="38">
        <f t="shared" si="5"/>
        <v>303204.04087734118</v>
      </c>
    </row>
    <row r="24" spans="1:7" x14ac:dyDescent="0.25">
      <c r="A24" s="37">
        <f t="shared" si="3"/>
        <v>43739</v>
      </c>
      <c r="B24" s="14">
        <v>10</v>
      </c>
      <c r="C24" s="20">
        <f t="shared" si="4"/>
        <v>303204.04087734118</v>
      </c>
      <c r="D24" s="38">
        <f t="shared" si="0"/>
        <v>1111.7481498835841</v>
      </c>
      <c r="E24" s="38">
        <f t="shared" si="1"/>
        <v>2218.2333852343468</v>
      </c>
      <c r="F24" s="38">
        <f t="shared" si="2"/>
        <v>3329.9815351179309</v>
      </c>
      <c r="G24" s="38">
        <f t="shared" si="5"/>
        <v>300985.8074921068</v>
      </c>
    </row>
    <row r="25" spans="1:7" x14ac:dyDescent="0.25">
      <c r="A25" s="37">
        <f t="shared" si="3"/>
        <v>43770</v>
      </c>
      <c r="B25" s="14">
        <v>11</v>
      </c>
      <c r="C25" s="20">
        <f t="shared" si="4"/>
        <v>300985.8074921068</v>
      </c>
      <c r="D25" s="38">
        <f t="shared" si="0"/>
        <v>1103.6146274710582</v>
      </c>
      <c r="E25" s="38">
        <f t="shared" si="1"/>
        <v>2226.3669076468727</v>
      </c>
      <c r="F25" s="38">
        <f t="shared" si="2"/>
        <v>3329.9815351179309</v>
      </c>
      <c r="G25" s="38">
        <f t="shared" si="5"/>
        <v>298759.44058445992</v>
      </c>
    </row>
    <row r="26" spans="1:7" x14ac:dyDescent="0.25">
      <c r="A26" s="37">
        <f t="shared" si="3"/>
        <v>43800</v>
      </c>
      <c r="B26" s="14">
        <v>12</v>
      </c>
      <c r="C26" s="20">
        <f t="shared" si="4"/>
        <v>298759.44058445992</v>
      </c>
      <c r="D26" s="38">
        <f t="shared" si="0"/>
        <v>1095.4512821430194</v>
      </c>
      <c r="E26" s="38">
        <f t="shared" si="1"/>
        <v>2234.5302529749115</v>
      </c>
      <c r="F26" s="38">
        <f t="shared" si="2"/>
        <v>3329.9815351179309</v>
      </c>
      <c r="G26" s="38">
        <f t="shared" si="5"/>
        <v>296524.91033148504</v>
      </c>
    </row>
    <row r="27" spans="1:7" x14ac:dyDescent="0.25">
      <c r="A27" s="37">
        <f t="shared" si="3"/>
        <v>43831</v>
      </c>
      <c r="B27" s="14">
        <v>13</v>
      </c>
      <c r="C27" s="20">
        <f t="shared" si="4"/>
        <v>296524.91033148504</v>
      </c>
      <c r="D27" s="38">
        <f t="shared" si="0"/>
        <v>1087.2580045487784</v>
      </c>
      <c r="E27" s="38">
        <f t="shared" si="1"/>
        <v>2242.7235305691529</v>
      </c>
      <c r="F27" s="38">
        <f t="shared" si="2"/>
        <v>3329.9815351179313</v>
      </c>
      <c r="G27" s="38">
        <f t="shared" si="5"/>
        <v>294282.18680091586</v>
      </c>
    </row>
    <row r="28" spans="1:7" x14ac:dyDescent="0.25">
      <c r="A28" s="37">
        <f t="shared" si="3"/>
        <v>43862</v>
      </c>
      <c r="B28" s="14">
        <v>14</v>
      </c>
      <c r="C28" s="20">
        <f t="shared" si="4"/>
        <v>294282.18680091586</v>
      </c>
      <c r="D28" s="38">
        <f t="shared" si="0"/>
        <v>1079.0346849366915</v>
      </c>
      <c r="E28" s="38">
        <f t="shared" si="1"/>
        <v>2250.9468501812403</v>
      </c>
      <c r="F28" s="38">
        <f t="shared" si="2"/>
        <v>3329.9815351179318</v>
      </c>
      <c r="G28" s="38">
        <f t="shared" si="5"/>
        <v>292031.2399507346</v>
      </c>
    </row>
    <row r="29" spans="1:7" x14ac:dyDescent="0.25">
      <c r="A29" s="37">
        <f t="shared" si="3"/>
        <v>43891</v>
      </c>
      <c r="B29" s="14">
        <v>15</v>
      </c>
      <c r="C29" s="20">
        <f t="shared" si="4"/>
        <v>292031.2399507346</v>
      </c>
      <c r="D29" s="38">
        <f t="shared" si="0"/>
        <v>1070.7812131526935</v>
      </c>
      <c r="E29" s="38">
        <f t="shared" si="1"/>
        <v>2259.2003219652374</v>
      </c>
      <c r="F29" s="38">
        <f t="shared" si="2"/>
        <v>3329.9815351179309</v>
      </c>
      <c r="G29" s="38">
        <f t="shared" si="5"/>
        <v>289772.03962876939</v>
      </c>
    </row>
    <row r="30" spans="1:7" x14ac:dyDescent="0.25">
      <c r="A30" s="37">
        <f t="shared" si="3"/>
        <v>43922</v>
      </c>
      <c r="B30" s="14">
        <v>16</v>
      </c>
      <c r="C30" s="20">
        <f t="shared" si="4"/>
        <v>289772.03962876939</v>
      </c>
      <c r="D30" s="38">
        <f t="shared" si="0"/>
        <v>1062.4974786388211</v>
      </c>
      <c r="E30" s="38">
        <f t="shared" si="1"/>
        <v>2267.4840564791107</v>
      </c>
      <c r="F30" s="38">
        <f t="shared" si="2"/>
        <v>3329.9815351179318</v>
      </c>
      <c r="G30" s="38">
        <f t="shared" si="5"/>
        <v>287504.55557229026</v>
      </c>
    </row>
    <row r="31" spans="1:7" x14ac:dyDescent="0.25">
      <c r="A31" s="37">
        <f t="shared" si="3"/>
        <v>43952</v>
      </c>
      <c r="B31" s="14">
        <v>17</v>
      </c>
      <c r="C31" s="20">
        <f t="shared" si="4"/>
        <v>287504.55557229026</v>
      </c>
      <c r="D31" s="38">
        <f t="shared" si="0"/>
        <v>1054.183370431731</v>
      </c>
      <c r="E31" s="38">
        <f t="shared" si="1"/>
        <v>2275.7981646862004</v>
      </c>
      <c r="F31" s="38">
        <f t="shared" si="2"/>
        <v>3329.9815351179313</v>
      </c>
      <c r="G31" s="38">
        <f t="shared" si="5"/>
        <v>285228.75740760408</v>
      </c>
    </row>
    <row r="32" spans="1:7" x14ac:dyDescent="0.25">
      <c r="A32" s="37">
        <f t="shared" si="3"/>
        <v>43983</v>
      </c>
      <c r="B32" s="14">
        <v>18</v>
      </c>
      <c r="C32" s="20">
        <f t="shared" si="4"/>
        <v>285228.75740760408</v>
      </c>
      <c r="D32" s="38">
        <f t="shared" si="0"/>
        <v>1045.8387771612147</v>
      </c>
      <c r="E32" s="38">
        <f t="shared" si="1"/>
        <v>2284.1427579567167</v>
      </c>
      <c r="F32" s="38">
        <f t="shared" si="2"/>
        <v>3329.9815351179313</v>
      </c>
      <c r="G32" s="38">
        <f t="shared" si="5"/>
        <v>282944.61464964738</v>
      </c>
    </row>
    <row r="33" spans="1:7" x14ac:dyDescent="0.25">
      <c r="A33" s="37">
        <f t="shared" si="3"/>
        <v>44013</v>
      </c>
      <c r="B33" s="14">
        <v>19</v>
      </c>
      <c r="C33" s="20">
        <f t="shared" si="4"/>
        <v>282944.61464964738</v>
      </c>
      <c r="D33" s="38">
        <f t="shared" si="0"/>
        <v>1037.463587048707</v>
      </c>
      <c r="E33" s="38">
        <f t="shared" si="1"/>
        <v>2292.5179480692245</v>
      </c>
      <c r="F33" s="38">
        <f t="shared" si="2"/>
        <v>3329.9815351179313</v>
      </c>
      <c r="G33" s="38">
        <f t="shared" si="5"/>
        <v>280652.09670157818</v>
      </c>
    </row>
    <row r="34" spans="1:7" x14ac:dyDescent="0.25">
      <c r="A34" s="37">
        <f t="shared" si="3"/>
        <v>44044</v>
      </c>
      <c r="B34" s="14">
        <v>20</v>
      </c>
      <c r="C34" s="20">
        <f t="shared" si="4"/>
        <v>280652.09670157818</v>
      </c>
      <c r="D34" s="38">
        <f t="shared" si="0"/>
        <v>1029.0576879057865</v>
      </c>
      <c r="E34" s="38">
        <f t="shared" si="1"/>
        <v>2300.9238472121447</v>
      </c>
      <c r="F34" s="38">
        <f t="shared" si="2"/>
        <v>3329.9815351179313</v>
      </c>
      <c r="G34" s="38">
        <f t="shared" si="5"/>
        <v>278351.17285436601</v>
      </c>
    </row>
    <row r="35" spans="1:7" x14ac:dyDescent="0.25">
      <c r="A35" s="37">
        <f t="shared" si="3"/>
        <v>44075</v>
      </c>
      <c r="B35" s="14">
        <v>21</v>
      </c>
      <c r="C35" s="20">
        <f t="shared" si="4"/>
        <v>278351.17285436601</v>
      </c>
      <c r="D35" s="38">
        <f t="shared" si="0"/>
        <v>1020.6209671326751</v>
      </c>
      <c r="E35" s="38">
        <f t="shared" si="1"/>
        <v>2309.3605679852558</v>
      </c>
      <c r="F35" s="38">
        <f t="shared" si="2"/>
        <v>3329.9815351179309</v>
      </c>
      <c r="G35" s="38">
        <f t="shared" si="5"/>
        <v>276041.81228638074</v>
      </c>
    </row>
    <row r="36" spans="1:7" x14ac:dyDescent="0.25">
      <c r="A36" s="37">
        <f t="shared" si="3"/>
        <v>44105</v>
      </c>
      <c r="B36" s="14">
        <v>22</v>
      </c>
      <c r="C36" s="20">
        <f t="shared" si="4"/>
        <v>276041.81228638074</v>
      </c>
      <c r="D36" s="38">
        <f t="shared" si="0"/>
        <v>1012.1533117167294</v>
      </c>
      <c r="E36" s="38">
        <f t="shared" si="1"/>
        <v>2317.8282234012022</v>
      </c>
      <c r="F36" s="38">
        <f t="shared" si="2"/>
        <v>3329.9815351179313</v>
      </c>
      <c r="G36" s="38">
        <f t="shared" si="5"/>
        <v>273723.98406297952</v>
      </c>
    </row>
    <row r="37" spans="1:7" x14ac:dyDescent="0.25">
      <c r="A37" s="37">
        <f t="shared" si="3"/>
        <v>44136</v>
      </c>
      <c r="B37" s="14">
        <v>23</v>
      </c>
      <c r="C37" s="20">
        <f t="shared" si="4"/>
        <v>273723.98406297952</v>
      </c>
      <c r="D37" s="38">
        <f t="shared" si="0"/>
        <v>1003.6546082309249</v>
      </c>
      <c r="E37" s="38">
        <f t="shared" si="1"/>
        <v>2326.3269268870067</v>
      </c>
      <c r="F37" s="38">
        <f t="shared" si="2"/>
        <v>3329.9815351179313</v>
      </c>
      <c r="G37" s="38">
        <f t="shared" si="5"/>
        <v>271397.65713609249</v>
      </c>
    </row>
    <row r="38" spans="1:7" x14ac:dyDescent="0.25">
      <c r="A38" s="37">
        <f t="shared" si="3"/>
        <v>44166</v>
      </c>
      <c r="B38" s="14">
        <v>24</v>
      </c>
      <c r="C38" s="20">
        <f t="shared" si="4"/>
        <v>271397.65713609249</v>
      </c>
      <c r="D38" s="38">
        <f t="shared" si="0"/>
        <v>995.12474283233905</v>
      </c>
      <c r="E38" s="38">
        <f t="shared" si="1"/>
        <v>2334.8567922855918</v>
      </c>
      <c r="F38" s="38">
        <f t="shared" si="2"/>
        <v>3329.9815351179309</v>
      </c>
      <c r="G38" s="38">
        <f t="shared" si="5"/>
        <v>269062.80034380691</v>
      </c>
    </row>
    <row r="39" spans="1:7" x14ac:dyDescent="0.25">
      <c r="A39" s="37">
        <f t="shared" si="3"/>
        <v>44197</v>
      </c>
      <c r="B39" s="14">
        <v>25</v>
      </c>
      <c r="C39" s="20">
        <f t="shared" si="4"/>
        <v>269062.80034380691</v>
      </c>
      <c r="D39" s="38">
        <f t="shared" si="0"/>
        <v>986.56360126062532</v>
      </c>
      <c r="E39" s="38">
        <f t="shared" si="1"/>
        <v>2343.4179338573063</v>
      </c>
      <c r="F39" s="38">
        <f t="shared" si="2"/>
        <v>3329.9815351179313</v>
      </c>
      <c r="G39" s="38">
        <f t="shared" si="5"/>
        <v>266719.38240994961</v>
      </c>
    </row>
    <row r="40" spans="1:7" x14ac:dyDescent="0.25">
      <c r="A40" s="37">
        <f t="shared" si="3"/>
        <v>44228</v>
      </c>
      <c r="B40" s="14">
        <v>26</v>
      </c>
      <c r="C40" s="20">
        <f t="shared" si="4"/>
        <v>266719.38240994961</v>
      </c>
      <c r="D40" s="38">
        <f t="shared" si="0"/>
        <v>977.97106883648166</v>
      </c>
      <c r="E40" s="38">
        <f t="shared" si="1"/>
        <v>2352.0104662814492</v>
      </c>
      <c r="F40" s="38">
        <f t="shared" si="2"/>
        <v>3329.9815351179309</v>
      </c>
      <c r="G40" s="38">
        <f t="shared" si="5"/>
        <v>264367.37194366817</v>
      </c>
    </row>
    <row r="41" spans="1:7" x14ac:dyDescent="0.25">
      <c r="A41" s="37">
        <f t="shared" si="3"/>
        <v>44256</v>
      </c>
      <c r="B41" s="14">
        <v>27</v>
      </c>
      <c r="C41" s="20">
        <f t="shared" si="4"/>
        <v>264367.37194366817</v>
      </c>
      <c r="D41" s="38">
        <f t="shared" si="0"/>
        <v>969.34703046011634</v>
      </c>
      <c r="E41" s="38">
        <f t="shared" si="1"/>
        <v>2360.6345046578144</v>
      </c>
      <c r="F41" s="38">
        <f t="shared" si="2"/>
        <v>3329.9815351179309</v>
      </c>
      <c r="G41" s="38">
        <f t="shared" si="5"/>
        <v>262006.73743901035</v>
      </c>
    </row>
    <row r="42" spans="1:7" x14ac:dyDescent="0.25">
      <c r="A42" s="37">
        <f t="shared" si="3"/>
        <v>44287</v>
      </c>
      <c r="B42" s="14">
        <v>28</v>
      </c>
      <c r="C42" s="20">
        <f t="shared" si="4"/>
        <v>262006.73743901035</v>
      </c>
      <c r="D42" s="38">
        <f t="shared" si="0"/>
        <v>960.69137060970445</v>
      </c>
      <c r="E42" s="38">
        <f t="shared" si="1"/>
        <v>2369.290164508227</v>
      </c>
      <c r="F42" s="38">
        <f t="shared" si="2"/>
        <v>3329.9815351179313</v>
      </c>
      <c r="G42" s="38">
        <f t="shared" si="5"/>
        <v>259637.44727450213</v>
      </c>
    </row>
    <row r="43" spans="1:7" x14ac:dyDescent="0.25">
      <c r="A43" s="37">
        <f t="shared" si="3"/>
        <v>44317</v>
      </c>
      <c r="B43" s="14">
        <v>29</v>
      </c>
      <c r="C43" s="20">
        <f t="shared" si="4"/>
        <v>259637.44727450213</v>
      </c>
      <c r="D43" s="38">
        <f t="shared" si="0"/>
        <v>952.00397333984108</v>
      </c>
      <c r="E43" s="38">
        <f t="shared" si="1"/>
        <v>2377.9775617780906</v>
      </c>
      <c r="F43" s="38">
        <f t="shared" si="2"/>
        <v>3329.9815351179318</v>
      </c>
      <c r="G43" s="38">
        <f t="shared" si="5"/>
        <v>257259.46971272404</v>
      </c>
    </row>
    <row r="44" spans="1:7" x14ac:dyDescent="0.25">
      <c r="A44" s="37">
        <f t="shared" si="3"/>
        <v>44348</v>
      </c>
      <c r="B44" s="14">
        <v>30</v>
      </c>
      <c r="C44" s="20">
        <f t="shared" si="4"/>
        <v>257259.46971272404</v>
      </c>
      <c r="D44" s="38">
        <f t="shared" si="0"/>
        <v>943.28472227998816</v>
      </c>
      <c r="E44" s="38">
        <f t="shared" si="1"/>
        <v>2386.6968128379431</v>
      </c>
      <c r="F44" s="38">
        <f t="shared" si="2"/>
        <v>3329.9815351179313</v>
      </c>
      <c r="G44" s="38">
        <f t="shared" si="5"/>
        <v>254872.7728998861</v>
      </c>
    </row>
    <row r="45" spans="1:7" x14ac:dyDescent="0.25">
      <c r="A45" s="37">
        <f t="shared" si="3"/>
        <v>44378</v>
      </c>
      <c r="B45" s="14">
        <v>31</v>
      </c>
      <c r="C45" s="20">
        <f t="shared" si="4"/>
        <v>254872.7728998861</v>
      </c>
      <c r="D45" s="38">
        <f t="shared" si="0"/>
        <v>934.53350063291555</v>
      </c>
      <c r="E45" s="38">
        <f t="shared" si="1"/>
        <v>2395.4480344850153</v>
      </c>
      <c r="F45" s="38">
        <f t="shared" si="2"/>
        <v>3329.9815351179309</v>
      </c>
      <c r="G45" s="38">
        <f t="shared" si="5"/>
        <v>252477.32486540108</v>
      </c>
    </row>
    <row r="46" spans="1:7" x14ac:dyDescent="0.25">
      <c r="A46" s="37">
        <f t="shared" si="3"/>
        <v>44409</v>
      </c>
      <c r="B46" s="14">
        <v>32</v>
      </c>
      <c r="C46" s="20">
        <f t="shared" si="4"/>
        <v>252477.32486540108</v>
      </c>
      <c r="D46" s="38">
        <f t="shared" si="0"/>
        <v>925.7501911731373</v>
      </c>
      <c r="E46" s="38">
        <f t="shared" si="1"/>
        <v>2404.2313439447935</v>
      </c>
      <c r="F46" s="38">
        <f t="shared" si="2"/>
        <v>3329.9815351179309</v>
      </c>
      <c r="G46" s="38">
        <f t="shared" si="5"/>
        <v>250073.09352145629</v>
      </c>
    </row>
    <row r="47" spans="1:7" x14ac:dyDescent="0.25">
      <c r="A47" s="37">
        <f t="shared" si="3"/>
        <v>44440</v>
      </c>
      <c r="B47" s="14">
        <v>33</v>
      </c>
      <c r="C47" s="20">
        <f t="shared" si="4"/>
        <v>250073.09352145629</v>
      </c>
      <c r="D47" s="38">
        <f t="shared" si="0"/>
        <v>916.93467624533957</v>
      </c>
      <c r="E47" s="38">
        <f t="shared" si="1"/>
        <v>2413.0468588725917</v>
      </c>
      <c r="F47" s="38">
        <f t="shared" si="2"/>
        <v>3329.9815351179313</v>
      </c>
      <c r="G47" s="38">
        <f t="shared" si="5"/>
        <v>247660.04666258371</v>
      </c>
    </row>
    <row r="48" spans="1:7" x14ac:dyDescent="0.25">
      <c r="A48" s="37">
        <f t="shared" si="3"/>
        <v>44470</v>
      </c>
      <c r="B48" s="14">
        <v>34</v>
      </c>
      <c r="C48" s="20">
        <f t="shared" si="4"/>
        <v>247660.04666258371</v>
      </c>
      <c r="D48" s="38">
        <f t="shared" si="0"/>
        <v>908.08683776280668</v>
      </c>
      <c r="E48" s="38">
        <f t="shared" si="1"/>
        <v>2421.8946973551242</v>
      </c>
      <c r="F48" s="38">
        <f t="shared" si="2"/>
        <v>3329.9815351179309</v>
      </c>
      <c r="G48" s="38">
        <f t="shared" si="5"/>
        <v>245238.15196522858</v>
      </c>
    </row>
    <row r="49" spans="1:7" x14ac:dyDescent="0.25">
      <c r="A49" s="37">
        <f t="shared" si="3"/>
        <v>44501</v>
      </c>
      <c r="B49" s="14">
        <v>35</v>
      </c>
      <c r="C49" s="20">
        <f t="shared" si="4"/>
        <v>245238.15196522858</v>
      </c>
      <c r="D49" s="38">
        <f t="shared" si="0"/>
        <v>899.20655720583784</v>
      </c>
      <c r="E49" s="38">
        <f t="shared" si="1"/>
        <v>2430.7749779120932</v>
      </c>
      <c r="F49" s="38">
        <f t="shared" si="2"/>
        <v>3329.9815351179309</v>
      </c>
      <c r="G49" s="38">
        <f t="shared" si="5"/>
        <v>242807.37698731647</v>
      </c>
    </row>
    <row r="50" spans="1:7" x14ac:dyDescent="0.25">
      <c r="A50" s="37">
        <f t="shared" si="3"/>
        <v>44531</v>
      </c>
      <c r="B50" s="14">
        <v>36</v>
      </c>
      <c r="C50" s="20">
        <f t="shared" si="4"/>
        <v>242807.37698731647</v>
      </c>
      <c r="D50" s="38">
        <f t="shared" si="0"/>
        <v>890.29371562016036</v>
      </c>
      <c r="E50" s="38">
        <f t="shared" si="1"/>
        <v>2439.6878194977712</v>
      </c>
      <c r="F50" s="38">
        <f t="shared" si="2"/>
        <v>3329.9815351179313</v>
      </c>
      <c r="G50" s="38">
        <f t="shared" si="5"/>
        <v>240367.68916781869</v>
      </c>
    </row>
    <row r="51" spans="1:7" x14ac:dyDescent="0.25">
      <c r="A51" s="37">
        <f t="shared" si="3"/>
        <v>44562</v>
      </c>
      <c r="B51" s="14">
        <v>37</v>
      </c>
      <c r="C51" s="20">
        <f t="shared" si="4"/>
        <v>240367.68916781869</v>
      </c>
      <c r="D51" s="38">
        <f t="shared" si="0"/>
        <v>881.34819361533505</v>
      </c>
      <c r="E51" s="38">
        <f t="shared" si="1"/>
        <v>2448.6333415025961</v>
      </c>
      <c r="F51" s="38">
        <f t="shared" si="2"/>
        <v>3329.9815351179313</v>
      </c>
      <c r="G51" s="38">
        <f t="shared" si="5"/>
        <v>237919.05582631609</v>
      </c>
    </row>
    <row r="52" spans="1:7" x14ac:dyDescent="0.25">
      <c r="A52" s="37">
        <f t="shared" si="3"/>
        <v>44593</v>
      </c>
      <c r="B52" s="14">
        <v>38</v>
      </c>
      <c r="C52" s="20">
        <f t="shared" si="4"/>
        <v>237919.05582631609</v>
      </c>
      <c r="D52" s="38">
        <f t="shared" si="0"/>
        <v>872.36987136315906</v>
      </c>
      <c r="E52" s="38">
        <f t="shared" si="1"/>
        <v>2457.6116637547725</v>
      </c>
      <c r="F52" s="38">
        <f t="shared" si="2"/>
        <v>3329.9815351179313</v>
      </c>
      <c r="G52" s="38">
        <f t="shared" si="5"/>
        <v>235461.44416256133</v>
      </c>
    </row>
    <row r="53" spans="1:7" x14ac:dyDescent="0.25">
      <c r="A53" s="37">
        <f t="shared" si="3"/>
        <v>44621</v>
      </c>
      <c r="B53" s="14">
        <v>39</v>
      </c>
      <c r="C53" s="20">
        <f t="shared" si="4"/>
        <v>235461.44416256133</v>
      </c>
      <c r="D53" s="38">
        <f t="shared" si="0"/>
        <v>863.35862859605822</v>
      </c>
      <c r="E53" s="38">
        <f t="shared" si="1"/>
        <v>2466.6229065218731</v>
      </c>
      <c r="F53" s="38">
        <f t="shared" si="2"/>
        <v>3329.9815351179313</v>
      </c>
      <c r="G53" s="38">
        <f t="shared" si="5"/>
        <v>232994.82125603946</v>
      </c>
    </row>
    <row r="54" spans="1:7" x14ac:dyDescent="0.25">
      <c r="A54" s="37">
        <f t="shared" si="3"/>
        <v>44652</v>
      </c>
      <c r="B54" s="14">
        <v>40</v>
      </c>
      <c r="C54" s="20">
        <f t="shared" si="4"/>
        <v>232994.82125603946</v>
      </c>
      <c r="D54" s="38">
        <f t="shared" si="0"/>
        <v>854.31434460547791</v>
      </c>
      <c r="E54" s="38">
        <f t="shared" si="1"/>
        <v>2475.6671905124531</v>
      </c>
      <c r="F54" s="38">
        <f t="shared" si="2"/>
        <v>3329.9815351179309</v>
      </c>
      <c r="G54" s="38">
        <f t="shared" si="5"/>
        <v>230519.15406552702</v>
      </c>
    </row>
    <row r="55" spans="1:7" x14ac:dyDescent="0.25">
      <c r="A55" s="37">
        <f t="shared" si="3"/>
        <v>44682</v>
      </c>
      <c r="B55" s="14">
        <v>41</v>
      </c>
      <c r="C55" s="20">
        <f t="shared" si="4"/>
        <v>230519.15406552702</v>
      </c>
      <c r="D55" s="38">
        <f t="shared" si="0"/>
        <v>845.23689824026565</v>
      </c>
      <c r="E55" s="38">
        <f t="shared" si="1"/>
        <v>2484.7446368776659</v>
      </c>
      <c r="F55" s="38">
        <f t="shared" si="2"/>
        <v>3329.9815351179313</v>
      </c>
      <c r="G55" s="38">
        <f t="shared" si="5"/>
        <v>228034.40942864935</v>
      </c>
    </row>
    <row r="56" spans="1:7" x14ac:dyDescent="0.25">
      <c r="A56" s="37">
        <f t="shared" si="3"/>
        <v>44713</v>
      </c>
      <c r="B56" s="14">
        <v>42</v>
      </c>
      <c r="C56" s="20">
        <f t="shared" si="4"/>
        <v>228034.40942864935</v>
      </c>
      <c r="D56" s="38">
        <f t="shared" si="0"/>
        <v>836.12616790504751</v>
      </c>
      <c r="E56" s="38">
        <f t="shared" si="1"/>
        <v>2493.8553672128842</v>
      </c>
      <c r="F56" s="38">
        <f t="shared" si="2"/>
        <v>3329.9815351179318</v>
      </c>
      <c r="G56" s="38">
        <f t="shared" si="5"/>
        <v>225540.55406143647</v>
      </c>
    </row>
    <row r="57" spans="1:7" x14ac:dyDescent="0.25">
      <c r="A57" s="37">
        <f t="shared" si="3"/>
        <v>44743</v>
      </c>
      <c r="B57" s="14">
        <v>43</v>
      </c>
      <c r="C57" s="20">
        <f t="shared" si="4"/>
        <v>225540.55406143647</v>
      </c>
      <c r="D57" s="38">
        <f t="shared" si="0"/>
        <v>826.98203155860051</v>
      </c>
      <c r="E57" s="38">
        <f t="shared" si="1"/>
        <v>2502.9995035593311</v>
      </c>
      <c r="F57" s="38">
        <f t="shared" si="2"/>
        <v>3329.9815351179313</v>
      </c>
      <c r="G57" s="38">
        <f t="shared" si="5"/>
        <v>223037.55455787713</v>
      </c>
    </row>
    <row r="58" spans="1:7" x14ac:dyDescent="0.25">
      <c r="A58" s="37">
        <f t="shared" si="3"/>
        <v>44774</v>
      </c>
      <c r="B58" s="14">
        <v>44</v>
      </c>
      <c r="C58" s="20">
        <f t="shared" si="4"/>
        <v>223037.55455787713</v>
      </c>
      <c r="D58" s="38">
        <f t="shared" si="0"/>
        <v>817.80436671221605</v>
      </c>
      <c r="E58" s="38">
        <f t="shared" si="1"/>
        <v>2512.1771684057153</v>
      </c>
      <c r="F58" s="38">
        <f t="shared" si="2"/>
        <v>3329.9815351179313</v>
      </c>
      <c r="G58" s="38">
        <f t="shared" si="5"/>
        <v>220525.37738947142</v>
      </c>
    </row>
    <row r="59" spans="1:7" x14ac:dyDescent="0.25">
      <c r="A59" s="37">
        <f t="shared" si="3"/>
        <v>44805</v>
      </c>
      <c r="B59" s="14">
        <v>45</v>
      </c>
      <c r="C59" s="20">
        <f t="shared" si="4"/>
        <v>220525.37738947142</v>
      </c>
      <c r="D59" s="38">
        <f t="shared" si="0"/>
        <v>808.59305042806182</v>
      </c>
      <c r="E59" s="38">
        <f t="shared" si="1"/>
        <v>2521.3884846898695</v>
      </c>
      <c r="F59" s="38">
        <f t="shared" si="2"/>
        <v>3329.9815351179313</v>
      </c>
      <c r="G59" s="38">
        <f t="shared" si="5"/>
        <v>218003.98890478155</v>
      </c>
    </row>
    <row r="60" spans="1:7" x14ac:dyDescent="0.25">
      <c r="A60" s="37">
        <f t="shared" si="3"/>
        <v>44835</v>
      </c>
      <c r="B60" s="14">
        <v>46</v>
      </c>
      <c r="C60" s="20">
        <f t="shared" si="4"/>
        <v>218003.98890478155</v>
      </c>
      <c r="D60" s="38">
        <f t="shared" si="0"/>
        <v>799.34795931753229</v>
      </c>
      <c r="E60" s="38">
        <f t="shared" si="1"/>
        <v>2530.6335758003988</v>
      </c>
      <c r="F60" s="38">
        <f t="shared" si="2"/>
        <v>3329.9815351179313</v>
      </c>
      <c r="G60" s="38">
        <f t="shared" si="5"/>
        <v>215473.35532898115</v>
      </c>
    </row>
    <row r="61" spans="1:7" x14ac:dyDescent="0.25">
      <c r="A61" s="37">
        <f t="shared" si="3"/>
        <v>44866</v>
      </c>
      <c r="B61" s="14">
        <v>47</v>
      </c>
      <c r="C61" s="20">
        <f t="shared" si="4"/>
        <v>215473.35532898115</v>
      </c>
      <c r="D61" s="38">
        <f t="shared" si="0"/>
        <v>790.06896953959745</v>
      </c>
      <c r="E61" s="38">
        <f t="shared" si="1"/>
        <v>2539.9125655783341</v>
      </c>
      <c r="F61" s="38">
        <f t="shared" si="2"/>
        <v>3329.9815351179313</v>
      </c>
      <c r="G61" s="38">
        <f t="shared" si="5"/>
        <v>212933.44276340283</v>
      </c>
    </row>
    <row r="62" spans="1:7" x14ac:dyDescent="0.25">
      <c r="A62" s="37">
        <f t="shared" si="3"/>
        <v>44896</v>
      </c>
      <c r="B62" s="14">
        <v>48</v>
      </c>
      <c r="C62" s="20">
        <f t="shared" si="4"/>
        <v>212933.44276340283</v>
      </c>
      <c r="D62" s="38">
        <f t="shared" si="0"/>
        <v>780.75595679914352</v>
      </c>
      <c r="E62" s="38">
        <f t="shared" si="1"/>
        <v>2549.2255783187875</v>
      </c>
      <c r="F62" s="38">
        <f t="shared" si="2"/>
        <v>3329.9815351179309</v>
      </c>
      <c r="G62" s="38">
        <f t="shared" si="5"/>
        <v>210384.21718508404</v>
      </c>
    </row>
    <row r="63" spans="1:7" x14ac:dyDescent="0.25">
      <c r="A63" s="37">
        <f t="shared" si="3"/>
        <v>44927</v>
      </c>
      <c r="B63" s="14">
        <v>49</v>
      </c>
      <c r="C63" s="20">
        <f t="shared" si="4"/>
        <v>210384.21718508404</v>
      </c>
      <c r="D63" s="38">
        <f t="shared" si="0"/>
        <v>771.40879634530791</v>
      </c>
      <c r="E63" s="38">
        <f t="shared" si="1"/>
        <v>2558.5727387726238</v>
      </c>
      <c r="F63" s="38">
        <f t="shared" si="2"/>
        <v>3329.9815351179318</v>
      </c>
      <c r="G63" s="38">
        <f t="shared" si="5"/>
        <v>207825.6444463114</v>
      </c>
    </row>
    <row r="64" spans="1:7" x14ac:dyDescent="0.25">
      <c r="A64" s="37">
        <f t="shared" si="3"/>
        <v>44958</v>
      </c>
      <c r="B64" s="14">
        <v>50</v>
      </c>
      <c r="C64" s="20">
        <f t="shared" si="4"/>
        <v>207825.6444463114</v>
      </c>
      <c r="D64" s="38">
        <f t="shared" si="0"/>
        <v>762.02736296980822</v>
      </c>
      <c r="E64" s="38">
        <f t="shared" si="1"/>
        <v>2567.9541721481228</v>
      </c>
      <c r="F64" s="38">
        <f t="shared" si="2"/>
        <v>3329.9815351179309</v>
      </c>
      <c r="G64" s="38">
        <f t="shared" si="5"/>
        <v>205257.69027416327</v>
      </c>
    </row>
    <row r="65" spans="1:7" x14ac:dyDescent="0.25">
      <c r="A65" s="37">
        <f t="shared" si="3"/>
        <v>44986</v>
      </c>
      <c r="B65" s="14">
        <v>51</v>
      </c>
      <c r="C65" s="20">
        <f t="shared" si="4"/>
        <v>205257.69027416327</v>
      </c>
      <c r="D65" s="38">
        <f t="shared" si="0"/>
        <v>752.61153100526519</v>
      </c>
      <c r="E65" s="38">
        <f t="shared" si="1"/>
        <v>2577.3700041126658</v>
      </c>
      <c r="F65" s="38">
        <f t="shared" si="2"/>
        <v>3329.9815351179309</v>
      </c>
      <c r="G65" s="38">
        <f t="shared" si="5"/>
        <v>202680.32027005061</v>
      </c>
    </row>
    <row r="66" spans="1:7" x14ac:dyDescent="0.25">
      <c r="A66" s="37">
        <f t="shared" si="3"/>
        <v>45017</v>
      </c>
      <c r="B66" s="14">
        <v>52</v>
      </c>
      <c r="C66" s="20">
        <f t="shared" si="4"/>
        <v>202680.32027005061</v>
      </c>
      <c r="D66" s="38">
        <f t="shared" si="0"/>
        <v>743.16117432351882</v>
      </c>
      <c r="E66" s="38">
        <f t="shared" si="1"/>
        <v>2586.8203607944124</v>
      </c>
      <c r="F66" s="38">
        <f t="shared" si="2"/>
        <v>3329.9815351179313</v>
      </c>
      <c r="G66" s="38">
        <f t="shared" si="5"/>
        <v>200093.49990925621</v>
      </c>
    </row>
    <row r="67" spans="1:7" x14ac:dyDescent="0.25">
      <c r="A67" s="37">
        <f t="shared" si="3"/>
        <v>45047</v>
      </c>
      <c r="B67" s="14">
        <v>53</v>
      </c>
      <c r="C67" s="20">
        <f t="shared" si="4"/>
        <v>200093.49990925621</v>
      </c>
      <c r="D67" s="38">
        <f t="shared" si="0"/>
        <v>733.67616633393925</v>
      </c>
      <c r="E67" s="38">
        <f t="shared" si="1"/>
        <v>2596.3053687839915</v>
      </c>
      <c r="F67" s="38">
        <f t="shared" si="2"/>
        <v>3329.9815351179309</v>
      </c>
      <c r="G67" s="38">
        <f t="shared" si="5"/>
        <v>197497.19454047221</v>
      </c>
    </row>
    <row r="68" spans="1:7" x14ac:dyDescent="0.25">
      <c r="A68" s="37">
        <f t="shared" si="3"/>
        <v>45078</v>
      </c>
      <c r="B68" s="14">
        <v>54</v>
      </c>
      <c r="C68" s="20">
        <f t="shared" si="4"/>
        <v>197497.19454047221</v>
      </c>
      <c r="D68" s="38">
        <f t="shared" si="0"/>
        <v>724.15637998173133</v>
      </c>
      <c r="E68" s="38">
        <f t="shared" si="1"/>
        <v>2605.8251551361996</v>
      </c>
      <c r="F68" s="38">
        <f t="shared" si="2"/>
        <v>3329.9815351179309</v>
      </c>
      <c r="G68" s="38">
        <f t="shared" si="5"/>
        <v>194891.369385336</v>
      </c>
    </row>
    <row r="69" spans="1:7" x14ac:dyDescent="0.25">
      <c r="A69" s="37">
        <f t="shared" si="3"/>
        <v>45108</v>
      </c>
      <c r="B69" s="14">
        <v>55</v>
      </c>
      <c r="C69" s="20">
        <f t="shared" si="4"/>
        <v>194891.369385336</v>
      </c>
      <c r="D69" s="38">
        <f t="shared" si="0"/>
        <v>714.60168774623185</v>
      </c>
      <c r="E69" s="38">
        <f t="shared" si="1"/>
        <v>2615.3798473716993</v>
      </c>
      <c r="F69" s="38">
        <f t="shared" si="2"/>
        <v>3329.9815351179313</v>
      </c>
      <c r="G69" s="38">
        <f t="shared" si="5"/>
        <v>192275.98953796431</v>
      </c>
    </row>
    <row r="70" spans="1:7" x14ac:dyDescent="0.25">
      <c r="A70" s="37">
        <f t="shared" si="3"/>
        <v>45139</v>
      </c>
      <c r="B70" s="14">
        <v>56</v>
      </c>
      <c r="C70" s="20">
        <f t="shared" si="4"/>
        <v>192275.98953796431</v>
      </c>
      <c r="D70" s="38">
        <f t="shared" si="0"/>
        <v>705.01196163920224</v>
      </c>
      <c r="E70" s="38">
        <f t="shared" si="1"/>
        <v>2624.9695734787292</v>
      </c>
      <c r="F70" s="38">
        <f t="shared" si="2"/>
        <v>3329.9815351179313</v>
      </c>
      <c r="G70" s="38">
        <f t="shared" si="5"/>
        <v>189651.01996448557</v>
      </c>
    </row>
    <row r="71" spans="1:7" x14ac:dyDescent="0.25">
      <c r="A71" s="37">
        <f t="shared" si="3"/>
        <v>45170</v>
      </c>
      <c r="B71" s="14">
        <v>57</v>
      </c>
      <c r="C71" s="20">
        <f t="shared" si="4"/>
        <v>189651.01996448557</v>
      </c>
      <c r="D71" s="38">
        <f t="shared" si="0"/>
        <v>695.3870732031138</v>
      </c>
      <c r="E71" s="38">
        <f t="shared" si="1"/>
        <v>2634.5944619148177</v>
      </c>
      <c r="F71" s="38">
        <f t="shared" si="2"/>
        <v>3329.9815351179313</v>
      </c>
      <c r="G71" s="38">
        <f t="shared" si="5"/>
        <v>187016.42550257075</v>
      </c>
    </row>
    <row r="72" spans="1:7" x14ac:dyDescent="0.25">
      <c r="A72" s="37">
        <f t="shared" si="3"/>
        <v>45200</v>
      </c>
      <c r="B72" s="14">
        <v>58</v>
      </c>
      <c r="C72" s="20">
        <f t="shared" si="4"/>
        <v>187016.42550257075</v>
      </c>
      <c r="D72" s="38">
        <f t="shared" si="0"/>
        <v>685.72689350942596</v>
      </c>
      <c r="E72" s="38">
        <f t="shared" si="1"/>
        <v>2644.2546416085052</v>
      </c>
      <c r="F72" s="38">
        <f t="shared" si="2"/>
        <v>3329.9815351179313</v>
      </c>
      <c r="G72" s="38">
        <f t="shared" si="5"/>
        <v>184372.17086096224</v>
      </c>
    </row>
    <row r="73" spans="1:7" x14ac:dyDescent="0.25">
      <c r="A73" s="37">
        <f t="shared" si="3"/>
        <v>45231</v>
      </c>
      <c r="B73" s="14">
        <v>59</v>
      </c>
      <c r="C73" s="20">
        <f t="shared" si="4"/>
        <v>184372.17086096224</v>
      </c>
      <c r="D73" s="38">
        <f t="shared" si="0"/>
        <v>676.03129315686147</v>
      </c>
      <c r="E73" s="38">
        <f t="shared" si="1"/>
        <v>2653.9502419610694</v>
      </c>
      <c r="F73" s="38">
        <f t="shared" si="2"/>
        <v>3329.9815351179309</v>
      </c>
      <c r="G73" s="39">
        <f t="shared" si="5"/>
        <v>181718.22061900116</v>
      </c>
    </row>
    <row r="74" spans="1:7" x14ac:dyDescent="0.25">
      <c r="A74" s="37">
        <f t="shared" si="3"/>
        <v>45261</v>
      </c>
      <c r="B74" s="14">
        <v>60</v>
      </c>
      <c r="C74" s="20">
        <f t="shared" si="4"/>
        <v>181718.22061900116</v>
      </c>
      <c r="D74" s="38">
        <f t="shared" si="0"/>
        <v>666.3001422696708</v>
      </c>
      <c r="E74" s="38">
        <f t="shared" si="1"/>
        <v>2663.6813928482602</v>
      </c>
      <c r="F74" s="38">
        <f t="shared" si="2"/>
        <v>3329.9815351179309</v>
      </c>
      <c r="G74" s="39">
        <f t="shared" si="5"/>
        <v>179054.53922615291</v>
      </c>
    </row>
    <row r="75" spans="1:7" x14ac:dyDescent="0.25">
      <c r="A75" s="37">
        <f t="shared" si="3"/>
        <v>45292</v>
      </c>
      <c r="B75" s="14">
        <v>61</v>
      </c>
      <c r="C75" s="20">
        <f t="shared" ref="C75:C91" si="6">G74</f>
        <v>179054.53922615291</v>
      </c>
      <c r="D75" s="38">
        <f t="shared" ref="D75:D91" si="7">IPMT($D$12/12,B75,$D$8,-$C$15,$D$11)</f>
        <v>656.53331049589394</v>
      </c>
      <c r="E75" s="38">
        <f t="shared" ref="E75:E91" si="8">PPMT($D$12/12,B75,$D$8,-$C$15,$D$11)</f>
        <v>2673.4482246220373</v>
      </c>
      <c r="F75" s="38">
        <f t="shared" ref="F75:F91" si="9">SUM(D75:E75)</f>
        <v>3329.9815351179313</v>
      </c>
      <c r="G75" s="39">
        <f t="shared" ref="G75:G91" si="10">C75-E75</f>
        <v>176381.09100153088</v>
      </c>
    </row>
    <row r="76" spans="1:7" x14ac:dyDescent="0.25">
      <c r="A76" s="37">
        <f t="shared" si="3"/>
        <v>45323</v>
      </c>
      <c r="B76" s="14">
        <v>62</v>
      </c>
      <c r="C76" s="20">
        <f t="shared" si="6"/>
        <v>176381.09100153088</v>
      </c>
      <c r="D76" s="38">
        <f t="shared" si="7"/>
        <v>646.73066700561321</v>
      </c>
      <c r="E76" s="38">
        <f t="shared" si="8"/>
        <v>2683.2508681123181</v>
      </c>
      <c r="F76" s="38">
        <f t="shared" si="9"/>
        <v>3329.9815351179313</v>
      </c>
      <c r="G76" s="39">
        <f t="shared" si="10"/>
        <v>173697.84013341856</v>
      </c>
    </row>
    <row r="77" spans="1:7" x14ac:dyDescent="0.25">
      <c r="A77" s="37">
        <f t="shared" si="3"/>
        <v>45352</v>
      </c>
      <c r="B77" s="14">
        <v>63</v>
      </c>
      <c r="C77" s="20">
        <f t="shared" si="6"/>
        <v>173697.84013341856</v>
      </c>
      <c r="D77" s="38">
        <f t="shared" si="7"/>
        <v>636.89208048920136</v>
      </c>
      <c r="E77" s="38">
        <f t="shared" si="8"/>
        <v>2693.08945462873</v>
      </c>
      <c r="F77" s="38">
        <f t="shared" si="9"/>
        <v>3329.9815351179313</v>
      </c>
      <c r="G77" s="39">
        <f t="shared" si="10"/>
        <v>171004.75067878983</v>
      </c>
    </row>
    <row r="78" spans="1:7" x14ac:dyDescent="0.25">
      <c r="A78" s="37">
        <f t="shared" si="3"/>
        <v>45383</v>
      </c>
      <c r="B78" s="14">
        <v>64</v>
      </c>
      <c r="C78" s="20">
        <f t="shared" si="6"/>
        <v>171004.75067878983</v>
      </c>
      <c r="D78" s="38">
        <f t="shared" si="7"/>
        <v>627.01741915556272</v>
      </c>
      <c r="E78" s="38">
        <f t="shared" si="8"/>
        <v>2702.9641159623684</v>
      </c>
      <c r="F78" s="38">
        <f t="shared" si="9"/>
        <v>3329.9815351179313</v>
      </c>
      <c r="G78" s="39">
        <f t="shared" si="10"/>
        <v>168301.78656282747</v>
      </c>
    </row>
    <row r="79" spans="1:7" x14ac:dyDescent="0.25">
      <c r="A79" s="37">
        <f t="shared" si="3"/>
        <v>45413</v>
      </c>
      <c r="B79" s="14">
        <v>65</v>
      </c>
      <c r="C79" s="20">
        <f t="shared" si="6"/>
        <v>168301.78656282747</v>
      </c>
      <c r="D79" s="38">
        <f t="shared" si="7"/>
        <v>617.1065507303673</v>
      </c>
      <c r="E79" s="38">
        <f t="shared" si="8"/>
        <v>2712.8749843875639</v>
      </c>
      <c r="F79" s="38">
        <f t="shared" si="9"/>
        <v>3329.9815351179313</v>
      </c>
      <c r="G79" s="39">
        <f t="shared" si="10"/>
        <v>165588.9115784399</v>
      </c>
    </row>
    <row r="80" spans="1:7" x14ac:dyDescent="0.25">
      <c r="A80" s="37">
        <f t="shared" ref="A80:A134" si="11">EDATE(A79,1)</f>
        <v>45444</v>
      </c>
      <c r="B80" s="14">
        <v>66</v>
      </c>
      <c r="C80" s="20">
        <f t="shared" si="6"/>
        <v>165588.9115784399</v>
      </c>
      <c r="D80" s="38">
        <f t="shared" si="7"/>
        <v>607.15934245427957</v>
      </c>
      <c r="E80" s="38">
        <f t="shared" si="8"/>
        <v>2722.8221926636515</v>
      </c>
      <c r="F80" s="38">
        <f t="shared" si="9"/>
        <v>3329.9815351179313</v>
      </c>
      <c r="G80" s="39">
        <f t="shared" si="10"/>
        <v>162866.08938577626</v>
      </c>
    </row>
    <row r="81" spans="1:7" x14ac:dyDescent="0.25">
      <c r="A81" s="37">
        <f t="shared" si="11"/>
        <v>45474</v>
      </c>
      <c r="B81" s="14">
        <v>67</v>
      </c>
      <c r="C81" s="20">
        <f t="shared" si="6"/>
        <v>162866.08938577626</v>
      </c>
      <c r="D81" s="38">
        <f t="shared" si="7"/>
        <v>597.17566108117944</v>
      </c>
      <c r="E81" s="38">
        <f t="shared" si="8"/>
        <v>2732.8058740367514</v>
      </c>
      <c r="F81" s="38">
        <f t="shared" si="9"/>
        <v>3329.9815351179309</v>
      </c>
      <c r="G81" s="39">
        <f t="shared" si="10"/>
        <v>160133.28351173952</v>
      </c>
    </row>
    <row r="82" spans="1:7" x14ac:dyDescent="0.25">
      <c r="A82" s="37">
        <f t="shared" si="11"/>
        <v>45505</v>
      </c>
      <c r="B82" s="14">
        <v>68</v>
      </c>
      <c r="C82" s="20">
        <f t="shared" si="6"/>
        <v>160133.28351173952</v>
      </c>
      <c r="D82" s="38">
        <f t="shared" si="7"/>
        <v>587.15537287637812</v>
      </c>
      <c r="E82" s="38">
        <f t="shared" si="8"/>
        <v>2742.826162241553</v>
      </c>
      <c r="F82" s="38">
        <f t="shared" si="9"/>
        <v>3329.9815351179313</v>
      </c>
      <c r="G82" s="39">
        <f t="shared" si="10"/>
        <v>157390.45734949797</v>
      </c>
    </row>
    <row r="83" spans="1:7" x14ac:dyDescent="0.25">
      <c r="A83" s="37">
        <f t="shared" si="11"/>
        <v>45536</v>
      </c>
      <c r="B83" s="14">
        <v>69</v>
      </c>
      <c r="C83" s="20">
        <f t="shared" si="6"/>
        <v>157390.45734949797</v>
      </c>
      <c r="D83" s="38">
        <f t="shared" si="7"/>
        <v>577.09834361482569</v>
      </c>
      <c r="E83" s="38">
        <f t="shared" si="8"/>
        <v>2752.8831915031055</v>
      </c>
      <c r="F83" s="38">
        <f t="shared" si="9"/>
        <v>3329.9815351179313</v>
      </c>
      <c r="G83" s="39">
        <f t="shared" si="10"/>
        <v>154637.57415799485</v>
      </c>
    </row>
    <row r="84" spans="1:7" x14ac:dyDescent="0.25">
      <c r="A84" s="37">
        <f t="shared" si="11"/>
        <v>45566</v>
      </c>
      <c r="B84" s="14">
        <v>70</v>
      </c>
      <c r="C84" s="20">
        <f t="shared" si="6"/>
        <v>154637.57415799485</v>
      </c>
      <c r="D84" s="38">
        <f t="shared" si="7"/>
        <v>567.0044385793143</v>
      </c>
      <c r="E84" s="38">
        <f t="shared" si="8"/>
        <v>2762.9770965386169</v>
      </c>
      <c r="F84" s="38">
        <f t="shared" si="9"/>
        <v>3329.9815351179313</v>
      </c>
      <c r="G84" s="39">
        <f t="shared" si="10"/>
        <v>151874.59706145624</v>
      </c>
    </row>
    <row r="85" spans="1:7" x14ac:dyDescent="0.25">
      <c r="A85" s="37">
        <f t="shared" si="11"/>
        <v>45597</v>
      </c>
      <c r="B85" s="14">
        <v>71</v>
      </c>
      <c r="C85" s="20">
        <f t="shared" si="6"/>
        <v>151874.59706145624</v>
      </c>
      <c r="D85" s="38">
        <f t="shared" si="7"/>
        <v>556.87352255867268</v>
      </c>
      <c r="E85" s="38">
        <f t="shared" si="8"/>
        <v>2773.1080125592584</v>
      </c>
      <c r="F85" s="38">
        <f t="shared" si="9"/>
        <v>3329.9815351179313</v>
      </c>
      <c r="G85" s="39">
        <f t="shared" si="10"/>
        <v>149101.48904889697</v>
      </c>
    </row>
    <row r="86" spans="1:7" x14ac:dyDescent="0.25">
      <c r="A86" s="37">
        <f t="shared" si="11"/>
        <v>45627</v>
      </c>
      <c r="B86" s="14">
        <v>72</v>
      </c>
      <c r="C86" s="20">
        <f t="shared" si="6"/>
        <v>149101.48904889697</v>
      </c>
      <c r="D86" s="38">
        <f t="shared" si="7"/>
        <v>546.70545984595537</v>
      </c>
      <c r="E86" s="38">
        <f t="shared" si="8"/>
        <v>2783.2760752719755</v>
      </c>
      <c r="F86" s="38">
        <f t="shared" si="9"/>
        <v>3329.9815351179309</v>
      </c>
      <c r="G86" s="39">
        <f t="shared" si="10"/>
        <v>146318.21297362499</v>
      </c>
    </row>
    <row r="87" spans="1:7" x14ac:dyDescent="0.25">
      <c r="A87" s="37">
        <f t="shared" si="11"/>
        <v>45658</v>
      </c>
      <c r="B87" s="14">
        <v>73</v>
      </c>
      <c r="C87" s="20">
        <f t="shared" si="6"/>
        <v>146318.21297362499</v>
      </c>
      <c r="D87" s="38">
        <f t="shared" si="7"/>
        <v>536.50011423662488</v>
      </c>
      <c r="E87" s="38">
        <f t="shared" si="8"/>
        <v>2793.4814208813063</v>
      </c>
      <c r="F87" s="38">
        <f t="shared" si="9"/>
        <v>3329.9815351179313</v>
      </c>
      <c r="G87" s="39">
        <f t="shared" si="10"/>
        <v>143524.73155274367</v>
      </c>
    </row>
    <row r="88" spans="1:7" x14ac:dyDescent="0.25">
      <c r="A88" s="37">
        <f t="shared" si="11"/>
        <v>45689</v>
      </c>
      <c r="B88" s="14">
        <v>74</v>
      </c>
      <c r="C88" s="20">
        <f t="shared" si="6"/>
        <v>143524.73155274367</v>
      </c>
      <c r="D88" s="38">
        <f t="shared" si="7"/>
        <v>526.25734902672684</v>
      </c>
      <c r="E88" s="38">
        <f t="shared" si="8"/>
        <v>2803.7241860912045</v>
      </c>
      <c r="F88" s="38">
        <f t="shared" si="9"/>
        <v>3329.9815351179313</v>
      </c>
      <c r="G88" s="39">
        <f t="shared" si="10"/>
        <v>140721.00736665245</v>
      </c>
    </row>
    <row r="89" spans="1:7" x14ac:dyDescent="0.25">
      <c r="A89" s="37">
        <f t="shared" si="11"/>
        <v>45717</v>
      </c>
      <c r="B89" s="14">
        <v>75</v>
      </c>
      <c r="C89" s="20">
        <f t="shared" si="6"/>
        <v>140721.00736665245</v>
      </c>
      <c r="D89" s="38">
        <f t="shared" si="7"/>
        <v>515.97702701105902</v>
      </c>
      <c r="E89" s="38">
        <f t="shared" si="8"/>
        <v>2814.004508106872</v>
      </c>
      <c r="F89" s="38">
        <f t="shared" si="9"/>
        <v>3329.9815351179309</v>
      </c>
      <c r="G89" s="39">
        <f t="shared" si="10"/>
        <v>137907.00285854557</v>
      </c>
    </row>
    <row r="90" spans="1:7" x14ac:dyDescent="0.25">
      <c r="A90" s="37">
        <f t="shared" si="11"/>
        <v>45748</v>
      </c>
      <c r="B90" s="14">
        <v>76</v>
      </c>
      <c r="C90" s="20">
        <f t="shared" si="6"/>
        <v>137907.00285854557</v>
      </c>
      <c r="D90" s="38">
        <f t="shared" si="7"/>
        <v>505.65901048133378</v>
      </c>
      <c r="E90" s="38">
        <f t="shared" si="8"/>
        <v>2824.3225246365973</v>
      </c>
      <c r="F90" s="38">
        <f t="shared" si="9"/>
        <v>3329.9815351179313</v>
      </c>
      <c r="G90" s="39">
        <f t="shared" si="10"/>
        <v>135082.68033390897</v>
      </c>
    </row>
    <row r="91" spans="1:7" x14ac:dyDescent="0.25">
      <c r="A91" s="37">
        <f t="shared" si="11"/>
        <v>45778</v>
      </c>
      <c r="B91" s="14">
        <v>77</v>
      </c>
      <c r="C91" s="20">
        <f t="shared" si="6"/>
        <v>135082.68033390897</v>
      </c>
      <c r="D91" s="38">
        <f t="shared" si="7"/>
        <v>495.303161224333</v>
      </c>
      <c r="E91" s="38">
        <f t="shared" si="8"/>
        <v>2834.6783738935983</v>
      </c>
      <c r="F91" s="38">
        <f t="shared" si="9"/>
        <v>3329.9815351179313</v>
      </c>
      <c r="G91" s="39">
        <f t="shared" si="10"/>
        <v>132248.00196001536</v>
      </c>
    </row>
    <row r="92" spans="1:7" x14ac:dyDescent="0.25">
      <c r="A92" s="37">
        <f t="shared" si="11"/>
        <v>45809</v>
      </c>
      <c r="B92" s="14">
        <v>78</v>
      </c>
      <c r="C92" s="20">
        <f t="shared" ref="C92:C132" si="12">G91</f>
        <v>132248.00196001536</v>
      </c>
      <c r="D92" s="38">
        <f t="shared" ref="D92:D132" si="13">IPMT($D$12/12,B92,$D$8,-$C$15,$D$11)</f>
        <v>484.90934052005645</v>
      </c>
      <c r="E92" s="38">
        <f t="shared" ref="E92:E132" si="14">PPMT($D$12/12,B92,$D$8,-$C$15,$D$11)</f>
        <v>2845.0721945978748</v>
      </c>
      <c r="F92" s="38">
        <f t="shared" ref="F92:F132" si="15">SUM(D92:E92)</f>
        <v>3329.9815351179313</v>
      </c>
      <c r="G92" s="39">
        <f t="shared" ref="G92:G132" si="16">C92-E92</f>
        <v>129402.92976541749</v>
      </c>
    </row>
    <row r="93" spans="1:7" x14ac:dyDescent="0.25">
      <c r="A93" s="37">
        <f t="shared" si="11"/>
        <v>45839</v>
      </c>
      <c r="B93" s="14">
        <v>79</v>
      </c>
      <c r="C93" s="20">
        <f t="shared" si="12"/>
        <v>129402.92976541749</v>
      </c>
      <c r="D93" s="38">
        <f t="shared" si="13"/>
        <v>474.47740913986416</v>
      </c>
      <c r="E93" s="38">
        <f t="shared" si="14"/>
        <v>2855.5041259780669</v>
      </c>
      <c r="F93" s="38">
        <f t="shared" si="15"/>
        <v>3329.9815351179309</v>
      </c>
      <c r="G93" s="39">
        <f t="shared" si="16"/>
        <v>126547.42563943942</v>
      </c>
    </row>
    <row r="94" spans="1:7" x14ac:dyDescent="0.25">
      <c r="A94" s="37">
        <f t="shared" si="11"/>
        <v>45870</v>
      </c>
      <c r="B94" s="14">
        <v>80</v>
      </c>
      <c r="C94" s="20">
        <f t="shared" si="12"/>
        <v>126547.42563943942</v>
      </c>
      <c r="D94" s="38">
        <f t="shared" si="13"/>
        <v>464.00722734461135</v>
      </c>
      <c r="E94" s="38">
        <f t="shared" si="14"/>
        <v>2865.9743077733201</v>
      </c>
      <c r="F94" s="38">
        <f t="shared" si="15"/>
        <v>3329.9815351179313</v>
      </c>
      <c r="G94" s="39">
        <f t="shared" si="16"/>
        <v>123681.4513316661</v>
      </c>
    </row>
    <row r="95" spans="1:7" x14ac:dyDescent="0.25">
      <c r="A95" s="37">
        <f t="shared" si="11"/>
        <v>45901</v>
      </c>
      <c r="B95" s="14">
        <v>81</v>
      </c>
      <c r="C95" s="20">
        <f t="shared" si="12"/>
        <v>123681.4513316661</v>
      </c>
      <c r="D95" s="38">
        <f t="shared" si="13"/>
        <v>453.49865488277578</v>
      </c>
      <c r="E95" s="38">
        <f t="shared" si="14"/>
        <v>2876.4828802351553</v>
      </c>
      <c r="F95" s="38">
        <f t="shared" si="15"/>
        <v>3329.9815351179313</v>
      </c>
      <c r="G95" s="39">
        <f t="shared" si="16"/>
        <v>120804.96845143095</v>
      </c>
    </row>
    <row r="96" spans="1:7" x14ac:dyDescent="0.25">
      <c r="A96" s="37">
        <f t="shared" si="11"/>
        <v>45931</v>
      </c>
      <c r="B96" s="14">
        <v>82</v>
      </c>
      <c r="C96" s="20">
        <f t="shared" si="12"/>
        <v>120804.96845143095</v>
      </c>
      <c r="D96" s="38">
        <f t="shared" si="13"/>
        <v>442.95155098858027</v>
      </c>
      <c r="E96" s="38">
        <f t="shared" si="14"/>
        <v>2887.0299841293509</v>
      </c>
      <c r="F96" s="38">
        <f t="shared" si="15"/>
        <v>3329.9815351179313</v>
      </c>
      <c r="G96" s="39">
        <f t="shared" si="16"/>
        <v>117917.9384673016</v>
      </c>
    </row>
    <row r="97" spans="1:7" x14ac:dyDescent="0.25">
      <c r="A97" s="37">
        <f t="shared" si="11"/>
        <v>45962</v>
      </c>
      <c r="B97" s="14">
        <v>83</v>
      </c>
      <c r="C97" s="20">
        <f t="shared" si="12"/>
        <v>117917.9384673016</v>
      </c>
      <c r="D97" s="38">
        <f t="shared" si="13"/>
        <v>432.3657743801059</v>
      </c>
      <c r="E97" s="38">
        <f t="shared" si="14"/>
        <v>2897.615760737825</v>
      </c>
      <c r="F97" s="38">
        <f t="shared" si="15"/>
        <v>3329.9815351179309</v>
      </c>
      <c r="G97" s="39">
        <f t="shared" si="16"/>
        <v>115020.32270656378</v>
      </c>
    </row>
    <row r="98" spans="1:7" x14ac:dyDescent="0.25">
      <c r="A98" s="37">
        <f t="shared" si="11"/>
        <v>45992</v>
      </c>
      <c r="B98" s="14">
        <v>84</v>
      </c>
      <c r="C98" s="20">
        <f t="shared" si="12"/>
        <v>115020.32270656378</v>
      </c>
      <c r="D98" s="38">
        <f t="shared" si="13"/>
        <v>421.74118325740051</v>
      </c>
      <c r="E98" s="38">
        <f t="shared" si="14"/>
        <v>2908.2403518605306</v>
      </c>
      <c r="F98" s="38">
        <f t="shared" si="15"/>
        <v>3329.9815351179313</v>
      </c>
      <c r="G98" s="39">
        <f t="shared" si="16"/>
        <v>112112.08235470325</v>
      </c>
    </row>
    <row r="99" spans="1:7" x14ac:dyDescent="0.25">
      <c r="A99" s="37">
        <f t="shared" si="11"/>
        <v>46023</v>
      </c>
      <c r="B99" s="14">
        <v>85</v>
      </c>
      <c r="C99" s="20">
        <f t="shared" si="12"/>
        <v>112112.08235470325</v>
      </c>
      <c r="D99" s="38">
        <f t="shared" si="13"/>
        <v>411.07763530057849</v>
      </c>
      <c r="E99" s="38">
        <f t="shared" si="14"/>
        <v>2918.9038998173523</v>
      </c>
      <c r="F99" s="38">
        <f t="shared" si="15"/>
        <v>3329.9815351179309</v>
      </c>
      <c r="G99" s="39">
        <f t="shared" si="16"/>
        <v>109193.1784548859</v>
      </c>
    </row>
    <row r="100" spans="1:7" x14ac:dyDescent="0.25">
      <c r="A100" s="37">
        <f t="shared" si="11"/>
        <v>46054</v>
      </c>
      <c r="B100" s="14">
        <v>86</v>
      </c>
      <c r="C100" s="20">
        <f t="shared" si="12"/>
        <v>109193.1784548859</v>
      </c>
      <c r="D100" s="38">
        <f t="shared" si="13"/>
        <v>400.37498766791504</v>
      </c>
      <c r="E100" s="38">
        <f t="shared" si="14"/>
        <v>2929.606547450016</v>
      </c>
      <c r="F100" s="38">
        <f t="shared" si="15"/>
        <v>3329.9815351179309</v>
      </c>
      <c r="G100" s="39">
        <f t="shared" si="16"/>
        <v>106263.57190743588</v>
      </c>
    </row>
    <row r="101" spans="1:7" x14ac:dyDescent="0.25">
      <c r="A101" s="37">
        <f t="shared" si="11"/>
        <v>46082</v>
      </c>
      <c r="B101" s="14">
        <v>87</v>
      </c>
      <c r="C101" s="20">
        <f t="shared" si="12"/>
        <v>106263.57190743588</v>
      </c>
      <c r="D101" s="38">
        <f t="shared" si="13"/>
        <v>389.63309699393159</v>
      </c>
      <c r="E101" s="38">
        <f t="shared" si="14"/>
        <v>2940.3484381239996</v>
      </c>
      <c r="F101" s="38">
        <f t="shared" si="15"/>
        <v>3329.9815351179313</v>
      </c>
      <c r="G101" s="39">
        <f t="shared" si="16"/>
        <v>103323.22346931188</v>
      </c>
    </row>
    <row r="102" spans="1:7" x14ac:dyDescent="0.25">
      <c r="A102" s="37">
        <f t="shared" si="11"/>
        <v>46113</v>
      </c>
      <c r="B102" s="14">
        <v>88</v>
      </c>
      <c r="C102" s="20">
        <f t="shared" si="12"/>
        <v>103323.22346931188</v>
      </c>
      <c r="D102" s="38">
        <f t="shared" si="13"/>
        <v>378.85181938747695</v>
      </c>
      <c r="E102" s="38">
        <f t="shared" si="14"/>
        <v>2951.1297157304543</v>
      </c>
      <c r="F102" s="38">
        <f t="shared" si="15"/>
        <v>3329.9815351179313</v>
      </c>
      <c r="G102" s="39">
        <f t="shared" si="16"/>
        <v>100372.09375358143</v>
      </c>
    </row>
    <row r="103" spans="1:7" x14ac:dyDescent="0.25">
      <c r="A103" s="37">
        <f t="shared" si="11"/>
        <v>46143</v>
      </c>
      <c r="B103" s="14">
        <v>89</v>
      </c>
      <c r="C103" s="20">
        <f t="shared" si="12"/>
        <v>100372.09375358143</v>
      </c>
      <c r="D103" s="38">
        <f t="shared" si="13"/>
        <v>368.03101042979864</v>
      </c>
      <c r="E103" s="38">
        <f t="shared" si="14"/>
        <v>2961.9505246881326</v>
      </c>
      <c r="F103" s="38">
        <f t="shared" si="15"/>
        <v>3329.9815351179313</v>
      </c>
      <c r="G103" s="39">
        <f t="shared" si="16"/>
        <v>97410.143228893299</v>
      </c>
    </row>
    <row r="104" spans="1:7" x14ac:dyDescent="0.25">
      <c r="A104" s="37">
        <f t="shared" si="11"/>
        <v>46174</v>
      </c>
      <c r="B104" s="14">
        <v>90</v>
      </c>
      <c r="C104" s="20">
        <f t="shared" si="12"/>
        <v>97410.143228893299</v>
      </c>
      <c r="D104" s="38">
        <f t="shared" si="13"/>
        <v>357.17052517260873</v>
      </c>
      <c r="E104" s="38">
        <f t="shared" si="14"/>
        <v>2972.8110099453224</v>
      </c>
      <c r="F104" s="38">
        <f t="shared" si="15"/>
        <v>3329.9815351179313</v>
      </c>
      <c r="G104" s="39">
        <f t="shared" si="16"/>
        <v>94437.33221894798</v>
      </c>
    </row>
    <row r="105" spans="1:7" x14ac:dyDescent="0.25">
      <c r="A105" s="37">
        <f t="shared" si="11"/>
        <v>46204</v>
      </c>
      <c r="B105" s="14">
        <v>91</v>
      </c>
      <c r="C105" s="20">
        <f t="shared" si="12"/>
        <v>94437.33221894798</v>
      </c>
      <c r="D105" s="38">
        <f t="shared" si="13"/>
        <v>346.27021813614266</v>
      </c>
      <c r="E105" s="38">
        <f t="shared" si="14"/>
        <v>2983.7113169817885</v>
      </c>
      <c r="F105" s="38">
        <f t="shared" si="15"/>
        <v>3329.9815351179313</v>
      </c>
      <c r="G105" s="39">
        <f t="shared" si="16"/>
        <v>91453.620901966191</v>
      </c>
    </row>
    <row r="106" spans="1:7" x14ac:dyDescent="0.25">
      <c r="A106" s="37">
        <f t="shared" si="11"/>
        <v>46235</v>
      </c>
      <c r="B106" s="14">
        <v>92</v>
      </c>
      <c r="C106" s="20">
        <f t="shared" si="12"/>
        <v>91453.620901966191</v>
      </c>
      <c r="D106" s="38">
        <f t="shared" si="13"/>
        <v>335.32994330720942</v>
      </c>
      <c r="E106" s="38">
        <f t="shared" si="14"/>
        <v>2994.651591810722</v>
      </c>
      <c r="F106" s="38">
        <f t="shared" si="15"/>
        <v>3329.9815351179313</v>
      </c>
      <c r="G106" s="39">
        <f t="shared" si="16"/>
        <v>88458.969310155473</v>
      </c>
    </row>
    <row r="107" spans="1:7" x14ac:dyDescent="0.25">
      <c r="A107" s="37">
        <f t="shared" si="11"/>
        <v>46266</v>
      </c>
      <c r="B107" s="14">
        <v>93</v>
      </c>
      <c r="C107" s="20">
        <f t="shared" si="12"/>
        <v>88458.969310155473</v>
      </c>
      <c r="D107" s="38">
        <f t="shared" si="13"/>
        <v>324.34955413723674</v>
      </c>
      <c r="E107" s="38">
        <f t="shared" si="14"/>
        <v>3005.6319809806946</v>
      </c>
      <c r="F107" s="38">
        <f t="shared" si="15"/>
        <v>3329.9815351179313</v>
      </c>
      <c r="G107" s="39">
        <f t="shared" si="16"/>
        <v>85453.337329174785</v>
      </c>
    </row>
    <row r="108" spans="1:7" x14ac:dyDescent="0.25">
      <c r="A108" s="37">
        <f t="shared" si="11"/>
        <v>46296</v>
      </c>
      <c r="B108" s="14">
        <v>94</v>
      </c>
      <c r="C108" s="20">
        <f t="shared" si="12"/>
        <v>85453.337329174785</v>
      </c>
      <c r="D108" s="38">
        <f t="shared" si="13"/>
        <v>313.32890354030758</v>
      </c>
      <c r="E108" s="38">
        <f t="shared" si="14"/>
        <v>3016.6526315776237</v>
      </c>
      <c r="F108" s="38">
        <f t="shared" si="15"/>
        <v>3329.9815351179313</v>
      </c>
      <c r="G108" s="39">
        <f t="shared" si="16"/>
        <v>82436.684697597157</v>
      </c>
    </row>
    <row r="109" spans="1:7" x14ac:dyDescent="0.25">
      <c r="A109" s="37">
        <f t="shared" si="11"/>
        <v>46327</v>
      </c>
      <c r="B109" s="14">
        <v>95</v>
      </c>
      <c r="C109" s="20">
        <f t="shared" si="12"/>
        <v>82436.684697597157</v>
      </c>
      <c r="D109" s="38">
        <f t="shared" si="13"/>
        <v>302.26784389118956</v>
      </c>
      <c r="E109" s="38">
        <f t="shared" si="14"/>
        <v>3027.7136912267415</v>
      </c>
      <c r="F109" s="38">
        <f t="shared" si="15"/>
        <v>3329.9815351179309</v>
      </c>
      <c r="G109" s="39">
        <f t="shared" si="16"/>
        <v>79408.971006370411</v>
      </c>
    </row>
    <row r="110" spans="1:7" x14ac:dyDescent="0.25">
      <c r="A110" s="37">
        <f t="shared" si="11"/>
        <v>46357</v>
      </c>
      <c r="B110" s="14">
        <v>96</v>
      </c>
      <c r="C110" s="20">
        <f t="shared" si="12"/>
        <v>79408.971006370411</v>
      </c>
      <c r="D110" s="38">
        <f t="shared" si="13"/>
        <v>291.16622702335815</v>
      </c>
      <c r="E110" s="38">
        <f t="shared" si="14"/>
        <v>3038.8153080945731</v>
      </c>
      <c r="F110" s="38">
        <f t="shared" si="15"/>
        <v>3329.9815351179313</v>
      </c>
      <c r="G110" s="39">
        <f t="shared" si="16"/>
        <v>76370.155698275834</v>
      </c>
    </row>
    <row r="111" spans="1:7" x14ac:dyDescent="0.25">
      <c r="A111" s="37">
        <f t="shared" si="11"/>
        <v>46388</v>
      </c>
      <c r="B111" s="14">
        <v>97</v>
      </c>
      <c r="C111" s="20">
        <f t="shared" si="12"/>
        <v>76370.155698275834</v>
      </c>
      <c r="D111" s="38">
        <f t="shared" si="13"/>
        <v>280.02390422701137</v>
      </c>
      <c r="E111" s="38">
        <f t="shared" si="14"/>
        <v>3049.9576308909195</v>
      </c>
      <c r="F111" s="38">
        <f t="shared" si="15"/>
        <v>3329.9815351179309</v>
      </c>
      <c r="G111" s="39">
        <f t="shared" si="16"/>
        <v>73320.198067384918</v>
      </c>
    </row>
    <row r="112" spans="1:7" x14ac:dyDescent="0.25">
      <c r="A112" s="37">
        <f t="shared" si="11"/>
        <v>46419</v>
      </c>
      <c r="B112" s="14">
        <v>98</v>
      </c>
      <c r="C112" s="20">
        <f t="shared" si="12"/>
        <v>73320.198067384918</v>
      </c>
      <c r="D112" s="38">
        <f t="shared" si="13"/>
        <v>268.84072624707807</v>
      </c>
      <c r="E112" s="38">
        <f t="shared" si="14"/>
        <v>3061.1408088708531</v>
      </c>
      <c r="F112" s="38">
        <f t="shared" si="15"/>
        <v>3329.9815351179313</v>
      </c>
      <c r="G112" s="39">
        <f t="shared" si="16"/>
        <v>70259.057258514062</v>
      </c>
    </row>
    <row r="113" spans="1:7" x14ac:dyDescent="0.25">
      <c r="A113" s="37">
        <f t="shared" si="11"/>
        <v>46447</v>
      </c>
      <c r="B113" s="14">
        <v>99</v>
      </c>
      <c r="C113" s="20">
        <f t="shared" si="12"/>
        <v>70259.057258514062</v>
      </c>
      <c r="D113" s="38">
        <f t="shared" si="13"/>
        <v>257.6165432812183</v>
      </c>
      <c r="E113" s="38">
        <f t="shared" si="14"/>
        <v>3072.3649918367132</v>
      </c>
      <c r="F113" s="38">
        <f t="shared" si="15"/>
        <v>3329.9815351179313</v>
      </c>
      <c r="G113" s="39">
        <f t="shared" si="16"/>
        <v>67186.692266677346</v>
      </c>
    </row>
    <row r="114" spans="1:7" x14ac:dyDescent="0.25">
      <c r="A114" s="37">
        <f t="shared" si="11"/>
        <v>46478</v>
      </c>
      <c r="B114" s="14">
        <v>100</v>
      </c>
      <c r="C114" s="20">
        <f t="shared" si="12"/>
        <v>67186.692266677346</v>
      </c>
      <c r="D114" s="38">
        <f t="shared" si="13"/>
        <v>246.35120497781693</v>
      </c>
      <c r="E114" s="38">
        <f t="shared" si="14"/>
        <v>3083.630330140114</v>
      </c>
      <c r="F114" s="38">
        <f t="shared" si="15"/>
        <v>3329.9815351179309</v>
      </c>
      <c r="G114" s="39">
        <f t="shared" si="16"/>
        <v>64103.061936537233</v>
      </c>
    </row>
    <row r="115" spans="1:7" x14ac:dyDescent="0.25">
      <c r="A115" s="37">
        <f t="shared" si="11"/>
        <v>46508</v>
      </c>
      <c r="B115" s="14">
        <v>101</v>
      </c>
      <c r="C115" s="20">
        <f t="shared" si="12"/>
        <v>64103.061936537233</v>
      </c>
      <c r="D115" s="38">
        <f t="shared" si="13"/>
        <v>235.04456043396985</v>
      </c>
      <c r="E115" s="38">
        <f t="shared" si="14"/>
        <v>3094.9369746839611</v>
      </c>
      <c r="F115" s="38">
        <f t="shared" si="15"/>
        <v>3329.9815351179309</v>
      </c>
      <c r="G115" s="39">
        <f t="shared" si="16"/>
        <v>61008.124961853275</v>
      </c>
    </row>
    <row r="116" spans="1:7" x14ac:dyDescent="0.25">
      <c r="A116" s="37">
        <f t="shared" si="11"/>
        <v>46539</v>
      </c>
      <c r="B116" s="14">
        <v>102</v>
      </c>
      <c r="C116" s="20">
        <f t="shared" si="12"/>
        <v>61008.124961853275</v>
      </c>
      <c r="D116" s="38">
        <f t="shared" si="13"/>
        <v>223.69645819346204</v>
      </c>
      <c r="E116" s="38">
        <f t="shared" si="14"/>
        <v>3106.2850769244692</v>
      </c>
      <c r="F116" s="38">
        <f t="shared" si="15"/>
        <v>3329.9815351179313</v>
      </c>
      <c r="G116" s="39">
        <f t="shared" si="16"/>
        <v>57901.839884928806</v>
      </c>
    </row>
    <row r="117" spans="1:7" x14ac:dyDescent="0.25">
      <c r="A117" s="37">
        <f t="shared" si="11"/>
        <v>46569</v>
      </c>
      <c r="B117" s="14">
        <v>103</v>
      </c>
      <c r="C117" s="20">
        <f t="shared" si="12"/>
        <v>57901.839884928806</v>
      </c>
      <c r="D117" s="38">
        <f t="shared" si="13"/>
        <v>212.30674624473895</v>
      </c>
      <c r="E117" s="38">
        <f t="shared" si="14"/>
        <v>3117.6747888731925</v>
      </c>
      <c r="F117" s="38">
        <f t="shared" si="15"/>
        <v>3329.9815351179313</v>
      </c>
      <c r="G117" s="39">
        <f t="shared" si="16"/>
        <v>54784.165096055614</v>
      </c>
    </row>
    <row r="118" spans="1:7" x14ac:dyDescent="0.25">
      <c r="A118" s="37">
        <f t="shared" si="11"/>
        <v>46600</v>
      </c>
      <c r="B118" s="14">
        <v>104</v>
      </c>
      <c r="C118" s="20">
        <f t="shared" si="12"/>
        <v>54784.165096055614</v>
      </c>
      <c r="D118" s="38">
        <f t="shared" si="13"/>
        <v>200.87527201887062</v>
      </c>
      <c r="E118" s="38">
        <f t="shared" si="14"/>
        <v>3129.1062630990605</v>
      </c>
      <c r="F118" s="38">
        <f t="shared" si="15"/>
        <v>3329.9815351179309</v>
      </c>
      <c r="G118" s="39">
        <f t="shared" si="16"/>
        <v>51655.058832956551</v>
      </c>
    </row>
    <row r="119" spans="1:7" x14ac:dyDescent="0.25">
      <c r="A119" s="37">
        <f t="shared" si="11"/>
        <v>46631</v>
      </c>
      <c r="B119" s="14">
        <v>105</v>
      </c>
      <c r="C119" s="20">
        <f t="shared" si="12"/>
        <v>51655.058832956551</v>
      </c>
      <c r="D119" s="38">
        <f t="shared" si="13"/>
        <v>189.40188238750736</v>
      </c>
      <c r="E119" s="38">
        <f t="shared" si="14"/>
        <v>3140.5796527304237</v>
      </c>
      <c r="F119" s="38">
        <f t="shared" si="15"/>
        <v>3329.9815351179309</v>
      </c>
      <c r="G119" s="39">
        <f t="shared" si="16"/>
        <v>48514.479180226124</v>
      </c>
    </row>
    <row r="120" spans="1:7" x14ac:dyDescent="0.25">
      <c r="A120" s="37">
        <f t="shared" si="11"/>
        <v>46661</v>
      </c>
      <c r="B120" s="14">
        <v>106</v>
      </c>
      <c r="C120" s="20">
        <f t="shared" si="12"/>
        <v>48514.479180226124</v>
      </c>
      <c r="D120" s="38">
        <f t="shared" si="13"/>
        <v>177.88642366082914</v>
      </c>
      <c r="E120" s="38">
        <f t="shared" si="14"/>
        <v>3152.0951114571021</v>
      </c>
      <c r="F120" s="38">
        <f t="shared" si="15"/>
        <v>3329.9815351179313</v>
      </c>
      <c r="G120" s="39">
        <f t="shared" si="16"/>
        <v>45362.384068769024</v>
      </c>
    </row>
    <row r="121" spans="1:7" x14ac:dyDescent="0.25">
      <c r="A121" s="37">
        <f t="shared" si="11"/>
        <v>46692</v>
      </c>
      <c r="B121" s="14">
        <v>107</v>
      </c>
      <c r="C121" s="20">
        <f t="shared" si="12"/>
        <v>45362.384068769024</v>
      </c>
      <c r="D121" s="38">
        <f t="shared" si="13"/>
        <v>166.32874158548645</v>
      </c>
      <c r="E121" s="38">
        <f t="shared" si="14"/>
        <v>3163.6527935324452</v>
      </c>
      <c r="F121" s="38">
        <f t="shared" si="15"/>
        <v>3329.9815351179318</v>
      </c>
      <c r="G121" s="39">
        <f t="shared" si="16"/>
        <v>42198.731275236576</v>
      </c>
    </row>
    <row r="122" spans="1:7" x14ac:dyDescent="0.25">
      <c r="A122" s="37">
        <f t="shared" si="11"/>
        <v>46722</v>
      </c>
      <c r="B122" s="14">
        <v>108</v>
      </c>
      <c r="C122" s="20">
        <f t="shared" si="12"/>
        <v>42198.731275236576</v>
      </c>
      <c r="D122" s="38">
        <f t="shared" si="13"/>
        <v>154.72868134253417</v>
      </c>
      <c r="E122" s="38">
        <f t="shared" si="14"/>
        <v>3175.2528537753969</v>
      </c>
      <c r="F122" s="38">
        <f t="shared" si="15"/>
        <v>3329.9815351179313</v>
      </c>
      <c r="G122" s="39">
        <f t="shared" si="16"/>
        <v>39023.478421461179</v>
      </c>
    </row>
    <row r="123" spans="1:7" x14ac:dyDescent="0.25">
      <c r="A123" s="37">
        <f t="shared" si="11"/>
        <v>46753</v>
      </c>
      <c r="B123" s="14">
        <v>109</v>
      </c>
      <c r="C123" s="20">
        <f t="shared" si="12"/>
        <v>39023.478421461179</v>
      </c>
      <c r="D123" s="38">
        <f t="shared" si="13"/>
        <v>143.08608754535769</v>
      </c>
      <c r="E123" s="38">
        <f t="shared" si="14"/>
        <v>3186.8954475725736</v>
      </c>
      <c r="F123" s="38">
        <f t="shared" si="15"/>
        <v>3329.9815351179313</v>
      </c>
      <c r="G123" s="39">
        <f t="shared" si="16"/>
        <v>35836.582973888602</v>
      </c>
    </row>
    <row r="124" spans="1:7" x14ac:dyDescent="0.25">
      <c r="A124" s="37">
        <f t="shared" si="11"/>
        <v>46784</v>
      </c>
      <c r="B124" s="14">
        <v>110</v>
      </c>
      <c r="C124" s="20">
        <f t="shared" si="12"/>
        <v>35836.582973888602</v>
      </c>
      <c r="D124" s="38">
        <f t="shared" si="13"/>
        <v>131.40080423759159</v>
      </c>
      <c r="E124" s="38">
        <f t="shared" si="14"/>
        <v>3198.5807308803396</v>
      </c>
      <c r="F124" s="38">
        <f t="shared" si="15"/>
        <v>3329.9815351179313</v>
      </c>
      <c r="G124" s="39">
        <f t="shared" si="16"/>
        <v>32638.002243008261</v>
      </c>
    </row>
    <row r="125" spans="1:7" x14ac:dyDescent="0.25">
      <c r="A125" s="37">
        <f t="shared" si="11"/>
        <v>46813</v>
      </c>
      <c r="B125" s="14">
        <v>111</v>
      </c>
      <c r="C125" s="20">
        <f t="shared" si="12"/>
        <v>32638.002243008261</v>
      </c>
      <c r="D125" s="38">
        <f t="shared" si="13"/>
        <v>119.67267489103034</v>
      </c>
      <c r="E125" s="38">
        <f t="shared" si="14"/>
        <v>3210.3088602269008</v>
      </c>
      <c r="F125" s="38">
        <f t="shared" si="15"/>
        <v>3329.9815351179313</v>
      </c>
      <c r="G125" s="39">
        <f t="shared" si="16"/>
        <v>29427.693382781359</v>
      </c>
    </row>
    <row r="126" spans="1:7" x14ac:dyDescent="0.25">
      <c r="A126" s="37">
        <f t="shared" si="11"/>
        <v>46844</v>
      </c>
      <c r="B126" s="14">
        <v>112</v>
      </c>
      <c r="C126" s="20">
        <f t="shared" si="12"/>
        <v>29427.693382781359</v>
      </c>
      <c r="D126" s="38">
        <f t="shared" si="13"/>
        <v>107.90154240353168</v>
      </c>
      <c r="E126" s="38">
        <f t="shared" si="14"/>
        <v>3222.0799927143989</v>
      </c>
      <c r="F126" s="38">
        <f t="shared" si="15"/>
        <v>3329.9815351179304</v>
      </c>
      <c r="G126" s="39">
        <f t="shared" si="16"/>
        <v>26205.613390066959</v>
      </c>
    </row>
    <row r="127" spans="1:7" x14ac:dyDescent="0.25">
      <c r="A127" s="37">
        <f t="shared" si="11"/>
        <v>46874</v>
      </c>
      <c r="B127" s="14">
        <v>113</v>
      </c>
      <c r="C127" s="20">
        <f t="shared" si="12"/>
        <v>26205.613390066959</v>
      </c>
      <c r="D127" s="38">
        <f t="shared" si="13"/>
        <v>96.087249096912231</v>
      </c>
      <c r="E127" s="38">
        <f t="shared" si="14"/>
        <v>3233.8942860210186</v>
      </c>
      <c r="F127" s="38">
        <f t="shared" si="15"/>
        <v>3329.9815351179309</v>
      </c>
      <c r="G127" s="39">
        <f t="shared" si="16"/>
        <v>22971.71910404594</v>
      </c>
    </row>
    <row r="128" spans="1:7" x14ac:dyDescent="0.25">
      <c r="A128" s="37">
        <f t="shared" si="11"/>
        <v>46905</v>
      </c>
      <c r="B128" s="14">
        <v>114</v>
      </c>
      <c r="C128" s="20">
        <f t="shared" si="12"/>
        <v>22971.71910404594</v>
      </c>
      <c r="D128" s="38">
        <f t="shared" si="13"/>
        <v>84.229636714835166</v>
      </c>
      <c r="E128" s="38">
        <f t="shared" si="14"/>
        <v>3245.7518984030958</v>
      </c>
      <c r="F128" s="38">
        <f t="shared" si="15"/>
        <v>3329.9815351179309</v>
      </c>
      <c r="G128" s="39">
        <f t="shared" si="16"/>
        <v>19725.967205642846</v>
      </c>
    </row>
    <row r="129" spans="1:7" x14ac:dyDescent="0.25">
      <c r="A129" s="37">
        <f t="shared" si="11"/>
        <v>46935</v>
      </c>
      <c r="B129" s="14">
        <v>115</v>
      </c>
      <c r="C129" s="20">
        <f t="shared" si="12"/>
        <v>19725.967205642846</v>
      </c>
      <c r="D129" s="38">
        <f t="shared" si="13"/>
        <v>72.328546420690472</v>
      </c>
      <c r="E129" s="38">
        <f t="shared" si="14"/>
        <v>3257.6529886972407</v>
      </c>
      <c r="F129" s="38">
        <f t="shared" si="15"/>
        <v>3329.9815351179313</v>
      </c>
      <c r="G129" s="39">
        <f t="shared" si="16"/>
        <v>16468.314216945604</v>
      </c>
    </row>
    <row r="130" spans="1:7" x14ac:dyDescent="0.25">
      <c r="A130" s="37">
        <f t="shared" si="11"/>
        <v>46966</v>
      </c>
      <c r="B130" s="14">
        <v>116</v>
      </c>
      <c r="C130" s="20">
        <f t="shared" si="12"/>
        <v>16468.314216945604</v>
      </c>
      <c r="D130" s="38">
        <f t="shared" si="13"/>
        <v>60.38381879546727</v>
      </c>
      <c r="E130" s="38">
        <f t="shared" si="14"/>
        <v>3269.5977163224638</v>
      </c>
      <c r="F130" s="38">
        <f t="shared" si="15"/>
        <v>3329.9815351179309</v>
      </c>
      <c r="G130" s="39">
        <f t="shared" si="16"/>
        <v>13198.716500623141</v>
      </c>
    </row>
    <row r="131" spans="1:7" x14ac:dyDescent="0.25">
      <c r="A131" s="37">
        <f t="shared" si="11"/>
        <v>46997</v>
      </c>
      <c r="B131" s="14">
        <v>117</v>
      </c>
      <c r="C131" s="20">
        <f t="shared" si="12"/>
        <v>13198.716500623141</v>
      </c>
      <c r="D131" s="38">
        <f t="shared" si="13"/>
        <v>48.395293835618226</v>
      </c>
      <c r="E131" s="38">
        <f t="shared" si="14"/>
        <v>3281.586241282313</v>
      </c>
      <c r="F131" s="38">
        <f t="shared" si="15"/>
        <v>3329.9815351179313</v>
      </c>
      <c r="G131" s="39">
        <f t="shared" si="16"/>
        <v>9917.1302593408273</v>
      </c>
    </row>
    <row r="132" spans="1:7" x14ac:dyDescent="0.25">
      <c r="A132" s="37">
        <f t="shared" si="11"/>
        <v>47027</v>
      </c>
      <c r="B132" s="14">
        <v>118</v>
      </c>
      <c r="C132" s="20">
        <f t="shared" si="12"/>
        <v>9917.1302593408273</v>
      </c>
      <c r="D132" s="38">
        <f t="shared" si="13"/>
        <v>36.362810950916412</v>
      </c>
      <c r="E132" s="38">
        <f t="shared" si="14"/>
        <v>3293.6187241670145</v>
      </c>
      <c r="F132" s="38">
        <f t="shared" si="15"/>
        <v>3329.9815351179309</v>
      </c>
      <c r="G132" s="39">
        <f t="shared" si="16"/>
        <v>6623.5115351738132</v>
      </c>
    </row>
    <row r="133" spans="1:7" x14ac:dyDescent="0.25">
      <c r="A133" s="41">
        <f t="shared" si="11"/>
        <v>47058</v>
      </c>
      <c r="B133" s="42">
        <v>119</v>
      </c>
      <c r="C133" s="43">
        <f t="shared" ref="C133:C134" si="17">G132</f>
        <v>6623.5115351738132</v>
      </c>
      <c r="D133" s="44">
        <f t="shared" ref="D133:D134" si="18">IPMT($D$12/12,B133,$D$8,-$C$15,$D$11)</f>
        <v>24.286208962304027</v>
      </c>
      <c r="E133" s="44">
        <f t="shared" ref="E133:E134" si="19">PPMT($D$12/12,B133,$D$8,-$C$15,$D$11)</f>
        <v>3305.6953261556268</v>
      </c>
      <c r="F133" s="44">
        <f t="shared" ref="F133:F134" si="20">SUM(D133:E133)</f>
        <v>3329.9815351179309</v>
      </c>
      <c r="G133" s="45">
        <f t="shared" ref="G133:G134" si="21">C133-E133</f>
        <v>3317.8162090181863</v>
      </c>
    </row>
    <row r="134" spans="1:7" x14ac:dyDescent="0.25">
      <c r="A134" s="46">
        <f t="shared" si="11"/>
        <v>47088</v>
      </c>
      <c r="B134" s="47">
        <v>120</v>
      </c>
      <c r="C134" s="48">
        <f t="shared" si="17"/>
        <v>3317.8162090181863</v>
      </c>
      <c r="D134" s="49">
        <f t="shared" si="18"/>
        <v>12.165326099733392</v>
      </c>
      <c r="E134" s="49">
        <f t="shared" si="19"/>
        <v>3317.8162090181977</v>
      </c>
      <c r="F134" s="49">
        <f t="shared" si="20"/>
        <v>3329.9815351179309</v>
      </c>
      <c r="G134" s="50">
        <f t="shared" si="21"/>
        <v>-1.1368683772161603E-11</v>
      </c>
    </row>
    <row r="135" spans="1:7" x14ac:dyDescent="0.25">
      <c r="A135" s="37"/>
      <c r="C135" s="20"/>
      <c r="D135" s="40">
        <f>SUM(D15:D134)</f>
        <v>76790.784214151761</v>
      </c>
      <c r="E135" s="40">
        <f>SUM(E15:E134)</f>
        <v>322806.99999999994</v>
      </c>
      <c r="F135" s="38"/>
      <c r="G135" s="39"/>
    </row>
    <row r="136" spans="1:7" x14ac:dyDescent="0.25">
      <c r="A136" s="37"/>
      <c r="C136" s="20"/>
      <c r="D136" s="38"/>
      <c r="E136" s="38"/>
      <c r="F136" s="38"/>
      <c r="G136" s="3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6"/>
  <sheetViews>
    <sheetView workbookViewId="0">
      <selection activeCell="L27" sqref="L27"/>
    </sheetView>
  </sheetViews>
  <sheetFormatPr defaultRowHeight="15" x14ac:dyDescent="0.25"/>
  <cols>
    <col min="1" max="1" width="8.42578125" style="14" bestFit="1" customWidth="1"/>
    <col min="2" max="2" width="6.28515625" style="14" bestFit="1" customWidth="1"/>
    <col min="3" max="3" width="19.7109375" style="14" customWidth="1"/>
    <col min="4" max="4" width="17.5703125" style="14" customWidth="1"/>
    <col min="5" max="5" width="14.42578125" style="14" bestFit="1" customWidth="1"/>
    <col min="6" max="7" width="15.42578125" style="14" bestFit="1" customWidth="1"/>
    <col min="8" max="38" width="9.140625" style="51"/>
  </cols>
  <sheetData>
    <row r="1" spans="1:7" x14ac:dyDescent="0.25">
      <c r="G1" s="15" t="s">
        <v>34</v>
      </c>
    </row>
    <row r="2" spans="1:7" x14ac:dyDescent="0.25">
      <c r="F2" s="16"/>
      <c r="G2" s="17" t="s">
        <v>36</v>
      </c>
    </row>
    <row r="3" spans="1:7" x14ac:dyDescent="0.25">
      <c r="F3" s="16"/>
      <c r="G3" s="17"/>
    </row>
    <row r="4" spans="1:7" x14ac:dyDescent="0.25">
      <c r="F4" s="16"/>
      <c r="G4" s="17"/>
    </row>
    <row r="5" spans="1:7" ht="21" x14ac:dyDescent="0.35">
      <c r="B5" s="18" t="s">
        <v>30</v>
      </c>
      <c r="E5" s="19"/>
      <c r="F5" s="20"/>
    </row>
    <row r="6" spans="1:7" x14ac:dyDescent="0.25">
      <c r="F6" s="20"/>
    </row>
    <row r="7" spans="1:7" x14ac:dyDescent="0.25">
      <c r="B7" s="21" t="s">
        <v>14</v>
      </c>
      <c r="C7" s="22"/>
      <c r="D7" s="23">
        <v>43466</v>
      </c>
      <c r="E7" s="24"/>
      <c r="F7" s="20"/>
    </row>
    <row r="8" spans="1:7" x14ac:dyDescent="0.25">
      <c r="B8" s="25" t="s">
        <v>15</v>
      </c>
      <c r="C8" s="26"/>
      <c r="D8" s="27">
        <v>120</v>
      </c>
      <c r="E8" s="28" t="s">
        <v>13</v>
      </c>
    </row>
    <row r="9" spans="1:7" x14ac:dyDescent="0.25">
      <c r="B9" s="25" t="s">
        <v>16</v>
      </c>
      <c r="C9" s="26"/>
      <c r="D9" s="29">
        <f>KOKKU!D5</f>
        <v>318971</v>
      </c>
      <c r="E9" s="28" t="s">
        <v>17</v>
      </c>
      <c r="F9" s="30"/>
    </row>
    <row r="10" spans="1:7" x14ac:dyDescent="0.25">
      <c r="B10" s="25" t="s">
        <v>18</v>
      </c>
      <c r="C10" s="26"/>
      <c r="D10" s="29">
        <v>0</v>
      </c>
      <c r="E10" s="28" t="s">
        <v>19</v>
      </c>
    </row>
    <row r="11" spans="1:7" x14ac:dyDescent="0.25">
      <c r="B11" s="25" t="s">
        <v>20</v>
      </c>
      <c r="C11" s="26"/>
      <c r="D11" s="29">
        <v>0</v>
      </c>
      <c r="E11" s="28" t="s">
        <v>19</v>
      </c>
    </row>
    <row r="12" spans="1:7" x14ac:dyDescent="0.25">
      <c r="B12" s="31" t="s">
        <v>21</v>
      </c>
      <c r="C12" s="32"/>
      <c r="D12" s="33">
        <v>4.3999999999999997E-2</v>
      </c>
      <c r="E12" s="34"/>
      <c r="G12" s="35"/>
    </row>
    <row r="14" spans="1:7" ht="15.75" thickBot="1" x14ac:dyDescent="0.3">
      <c r="A14" s="36" t="s">
        <v>22</v>
      </c>
      <c r="B14" s="36" t="s">
        <v>0</v>
      </c>
      <c r="C14" s="36" t="s">
        <v>23</v>
      </c>
      <c r="D14" s="36" t="s">
        <v>24</v>
      </c>
      <c r="E14" s="36" t="s">
        <v>25</v>
      </c>
      <c r="F14" s="36" t="s">
        <v>26</v>
      </c>
      <c r="G14" s="36" t="s">
        <v>27</v>
      </c>
    </row>
    <row r="15" spans="1:7" x14ac:dyDescent="0.25">
      <c r="A15" s="37">
        <f>D7</f>
        <v>43466</v>
      </c>
      <c r="B15" s="14">
        <v>1</v>
      </c>
      <c r="C15" s="20">
        <f>D9+D10</f>
        <v>318971</v>
      </c>
      <c r="D15" s="38">
        <f t="shared" ref="D15:D78" si="0">IPMT($D$12/12,B15,$D$8,-$C$15,$D$11)</f>
        <v>1169.5603333333333</v>
      </c>
      <c r="E15" s="38">
        <f t="shared" ref="E15:E78" si="1">PPMT($D$12/12,B15,$D$8,-$C$15,$D$11)</f>
        <v>2120.8501603613563</v>
      </c>
      <c r="F15" s="38">
        <f t="shared" ref="F15:F78" si="2">SUM(D15:E15)</f>
        <v>3290.4104936946896</v>
      </c>
      <c r="G15" s="38">
        <f>C15-E15</f>
        <v>316850.14983963862</v>
      </c>
    </row>
    <row r="16" spans="1:7" x14ac:dyDescent="0.25">
      <c r="A16" s="37">
        <f t="shared" ref="A16:A79" si="3">EDATE(A15,1)</f>
        <v>43497</v>
      </c>
      <c r="B16" s="14">
        <v>2</v>
      </c>
      <c r="C16" s="20">
        <f t="shared" ref="C16:C79" si="4">G15</f>
        <v>316850.14983963862</v>
      </c>
      <c r="D16" s="38">
        <f t="shared" si="0"/>
        <v>1161.7838827453413</v>
      </c>
      <c r="E16" s="38">
        <f t="shared" si="1"/>
        <v>2128.6266109493477</v>
      </c>
      <c r="F16" s="38">
        <f t="shared" si="2"/>
        <v>3290.4104936946887</v>
      </c>
      <c r="G16" s="38">
        <f t="shared" ref="G16:G79" si="5">C16-E16</f>
        <v>314721.52322868927</v>
      </c>
    </row>
    <row r="17" spans="1:7" x14ac:dyDescent="0.25">
      <c r="A17" s="37">
        <f t="shared" si="3"/>
        <v>43525</v>
      </c>
      <c r="B17" s="14">
        <v>3</v>
      </c>
      <c r="C17" s="20">
        <f t="shared" si="4"/>
        <v>314721.52322868927</v>
      </c>
      <c r="D17" s="38">
        <f t="shared" si="0"/>
        <v>1153.9789185051941</v>
      </c>
      <c r="E17" s="38">
        <f t="shared" si="1"/>
        <v>2136.4315751894956</v>
      </c>
      <c r="F17" s="38">
        <f t="shared" si="2"/>
        <v>3290.4104936946896</v>
      </c>
      <c r="G17" s="38">
        <f t="shared" si="5"/>
        <v>312585.09165349975</v>
      </c>
    </row>
    <row r="18" spans="1:7" x14ac:dyDescent="0.25">
      <c r="A18" s="37">
        <f t="shared" si="3"/>
        <v>43556</v>
      </c>
      <c r="B18" s="14">
        <v>4</v>
      </c>
      <c r="C18" s="20">
        <f t="shared" si="4"/>
        <v>312585.09165349975</v>
      </c>
      <c r="D18" s="38">
        <f t="shared" si="0"/>
        <v>1146.1453360628325</v>
      </c>
      <c r="E18" s="38">
        <f t="shared" si="1"/>
        <v>2144.2651576318572</v>
      </c>
      <c r="F18" s="38">
        <f t="shared" si="2"/>
        <v>3290.4104936946896</v>
      </c>
      <c r="G18" s="38">
        <f t="shared" si="5"/>
        <v>310440.82649586792</v>
      </c>
    </row>
    <row r="19" spans="1:7" x14ac:dyDescent="0.25">
      <c r="A19" s="37">
        <f t="shared" si="3"/>
        <v>43586</v>
      </c>
      <c r="B19" s="14">
        <v>5</v>
      </c>
      <c r="C19" s="20">
        <f t="shared" si="4"/>
        <v>310440.82649586792</v>
      </c>
      <c r="D19" s="38">
        <f t="shared" si="0"/>
        <v>1138.283030484849</v>
      </c>
      <c r="E19" s="38">
        <f t="shared" si="1"/>
        <v>2152.1274632098402</v>
      </c>
      <c r="F19" s="38">
        <f t="shared" si="2"/>
        <v>3290.4104936946892</v>
      </c>
      <c r="G19" s="38">
        <f t="shared" si="5"/>
        <v>308288.69903265807</v>
      </c>
    </row>
    <row r="20" spans="1:7" x14ac:dyDescent="0.25">
      <c r="A20" s="37">
        <f t="shared" si="3"/>
        <v>43617</v>
      </c>
      <c r="B20" s="14">
        <v>6</v>
      </c>
      <c r="C20" s="20">
        <f t="shared" si="4"/>
        <v>308288.69903265807</v>
      </c>
      <c r="D20" s="38">
        <f t="shared" si="0"/>
        <v>1130.3918964530797</v>
      </c>
      <c r="E20" s="38">
        <f t="shared" si="1"/>
        <v>2160.0185972416102</v>
      </c>
      <c r="F20" s="38">
        <f t="shared" si="2"/>
        <v>3290.4104936946896</v>
      </c>
      <c r="G20" s="38">
        <f t="shared" si="5"/>
        <v>306128.68043541646</v>
      </c>
    </row>
    <row r="21" spans="1:7" x14ac:dyDescent="0.25">
      <c r="A21" s="37">
        <f t="shared" si="3"/>
        <v>43647</v>
      </c>
      <c r="B21" s="14">
        <v>7</v>
      </c>
      <c r="C21" s="20">
        <f t="shared" si="4"/>
        <v>306128.68043541646</v>
      </c>
      <c r="D21" s="38">
        <f t="shared" si="0"/>
        <v>1122.4718282631936</v>
      </c>
      <c r="E21" s="38">
        <f t="shared" si="1"/>
        <v>2167.9386654314958</v>
      </c>
      <c r="F21" s="38">
        <f t="shared" si="2"/>
        <v>3290.4104936946896</v>
      </c>
      <c r="G21" s="38">
        <f t="shared" si="5"/>
        <v>303960.74176998495</v>
      </c>
    </row>
    <row r="22" spans="1:7" x14ac:dyDescent="0.25">
      <c r="A22" s="37">
        <f t="shared" si="3"/>
        <v>43678</v>
      </c>
      <c r="B22" s="14">
        <v>8</v>
      </c>
      <c r="C22" s="20">
        <f t="shared" si="4"/>
        <v>303960.74176998495</v>
      </c>
      <c r="D22" s="38">
        <f t="shared" si="0"/>
        <v>1114.5227198232783</v>
      </c>
      <c r="E22" s="38">
        <f t="shared" si="1"/>
        <v>2175.8877738714114</v>
      </c>
      <c r="F22" s="38">
        <f t="shared" si="2"/>
        <v>3290.4104936946896</v>
      </c>
      <c r="G22" s="38">
        <f t="shared" si="5"/>
        <v>301784.85399611352</v>
      </c>
    </row>
    <row r="23" spans="1:7" x14ac:dyDescent="0.25">
      <c r="A23" s="37">
        <f t="shared" si="3"/>
        <v>43709</v>
      </c>
      <c r="B23" s="14">
        <v>9</v>
      </c>
      <c r="C23" s="20">
        <f t="shared" si="4"/>
        <v>301784.85399611352</v>
      </c>
      <c r="D23" s="38">
        <f t="shared" si="0"/>
        <v>1106.5444646524165</v>
      </c>
      <c r="E23" s="38">
        <f t="shared" si="1"/>
        <v>2183.8660290422731</v>
      </c>
      <c r="F23" s="38">
        <f t="shared" si="2"/>
        <v>3290.4104936946896</v>
      </c>
      <c r="G23" s="38">
        <f t="shared" si="5"/>
        <v>299600.98796707124</v>
      </c>
    </row>
    <row r="24" spans="1:7" x14ac:dyDescent="0.25">
      <c r="A24" s="37">
        <f t="shared" si="3"/>
        <v>43739</v>
      </c>
      <c r="B24" s="14">
        <v>10</v>
      </c>
      <c r="C24" s="20">
        <f t="shared" si="4"/>
        <v>299600.98796707124</v>
      </c>
      <c r="D24" s="38">
        <f t="shared" si="0"/>
        <v>1098.5369558792611</v>
      </c>
      <c r="E24" s="38">
        <f t="shared" si="1"/>
        <v>2191.8735378154283</v>
      </c>
      <c r="F24" s="38">
        <f t="shared" si="2"/>
        <v>3290.4104936946896</v>
      </c>
      <c r="G24" s="38">
        <f t="shared" si="5"/>
        <v>297409.11442925583</v>
      </c>
    </row>
    <row r="25" spans="1:7" x14ac:dyDescent="0.25">
      <c r="A25" s="37">
        <f t="shared" si="3"/>
        <v>43770</v>
      </c>
      <c r="B25" s="14">
        <v>11</v>
      </c>
      <c r="C25" s="20">
        <f t="shared" si="4"/>
        <v>297409.11442925583</v>
      </c>
      <c r="D25" s="38">
        <f t="shared" si="0"/>
        <v>1090.5000862406048</v>
      </c>
      <c r="E25" s="38">
        <f t="shared" si="1"/>
        <v>2199.9104074540846</v>
      </c>
      <c r="F25" s="38">
        <f t="shared" si="2"/>
        <v>3290.4104936946896</v>
      </c>
      <c r="G25" s="38">
        <f t="shared" si="5"/>
        <v>295209.20402180176</v>
      </c>
    </row>
    <row r="26" spans="1:7" x14ac:dyDescent="0.25">
      <c r="A26" s="37">
        <f t="shared" si="3"/>
        <v>43800</v>
      </c>
      <c r="B26" s="14">
        <v>12</v>
      </c>
      <c r="C26" s="20">
        <f t="shared" si="4"/>
        <v>295209.20402180176</v>
      </c>
      <c r="D26" s="38">
        <f t="shared" si="0"/>
        <v>1082.4337480799395</v>
      </c>
      <c r="E26" s="38">
        <f t="shared" si="1"/>
        <v>2207.9767456147492</v>
      </c>
      <c r="F26" s="38">
        <f t="shared" si="2"/>
        <v>3290.4104936946887</v>
      </c>
      <c r="G26" s="38">
        <f t="shared" si="5"/>
        <v>293001.22727618704</v>
      </c>
    </row>
    <row r="27" spans="1:7" x14ac:dyDescent="0.25">
      <c r="A27" s="37">
        <f t="shared" si="3"/>
        <v>43831</v>
      </c>
      <c r="B27" s="14">
        <v>13</v>
      </c>
      <c r="C27" s="20">
        <f t="shared" si="4"/>
        <v>293001.22727618704</v>
      </c>
      <c r="D27" s="38">
        <f t="shared" si="0"/>
        <v>1074.3378333460191</v>
      </c>
      <c r="E27" s="38">
        <f t="shared" si="1"/>
        <v>2216.0726603486705</v>
      </c>
      <c r="F27" s="38">
        <f t="shared" si="2"/>
        <v>3290.4104936946896</v>
      </c>
      <c r="G27" s="38">
        <f t="shared" si="5"/>
        <v>290785.15461583837</v>
      </c>
    </row>
    <row r="28" spans="1:7" x14ac:dyDescent="0.25">
      <c r="A28" s="37">
        <f t="shared" si="3"/>
        <v>43862</v>
      </c>
      <c r="B28" s="14">
        <v>14</v>
      </c>
      <c r="C28" s="20">
        <f t="shared" si="4"/>
        <v>290785.15461583837</v>
      </c>
      <c r="D28" s="38">
        <f t="shared" si="0"/>
        <v>1066.2122335914071</v>
      </c>
      <c r="E28" s="38">
        <f t="shared" si="1"/>
        <v>2224.1982601032823</v>
      </c>
      <c r="F28" s="38">
        <f t="shared" si="2"/>
        <v>3290.4104936946896</v>
      </c>
      <c r="G28" s="38">
        <f t="shared" si="5"/>
        <v>288560.95635573508</v>
      </c>
    </row>
    <row r="29" spans="1:7" x14ac:dyDescent="0.25">
      <c r="A29" s="37">
        <f t="shared" si="3"/>
        <v>43891</v>
      </c>
      <c r="B29" s="14">
        <v>15</v>
      </c>
      <c r="C29" s="20">
        <f t="shared" si="4"/>
        <v>288560.95635573508</v>
      </c>
      <c r="D29" s="38">
        <f t="shared" si="0"/>
        <v>1058.0568399710287</v>
      </c>
      <c r="E29" s="38">
        <f t="shared" si="1"/>
        <v>2232.353653723661</v>
      </c>
      <c r="F29" s="38">
        <f t="shared" si="2"/>
        <v>3290.4104936946896</v>
      </c>
      <c r="G29" s="38">
        <f t="shared" si="5"/>
        <v>286328.60270201141</v>
      </c>
    </row>
    <row r="30" spans="1:7" x14ac:dyDescent="0.25">
      <c r="A30" s="37">
        <f t="shared" si="3"/>
        <v>43922</v>
      </c>
      <c r="B30" s="14">
        <v>16</v>
      </c>
      <c r="C30" s="20">
        <f t="shared" si="4"/>
        <v>286328.60270201141</v>
      </c>
      <c r="D30" s="38">
        <f t="shared" si="0"/>
        <v>1049.8715432407084</v>
      </c>
      <c r="E30" s="38">
        <f t="shared" si="1"/>
        <v>2240.5389504539812</v>
      </c>
      <c r="F30" s="38">
        <f t="shared" si="2"/>
        <v>3290.4104936946896</v>
      </c>
      <c r="G30" s="38">
        <f t="shared" si="5"/>
        <v>284088.06375155743</v>
      </c>
    </row>
    <row r="31" spans="1:7" x14ac:dyDescent="0.25">
      <c r="A31" s="37">
        <f t="shared" si="3"/>
        <v>43952</v>
      </c>
      <c r="B31" s="14">
        <v>17</v>
      </c>
      <c r="C31" s="20">
        <f t="shared" si="4"/>
        <v>284088.06375155743</v>
      </c>
      <c r="D31" s="38">
        <f t="shared" si="0"/>
        <v>1041.6562337557107</v>
      </c>
      <c r="E31" s="38">
        <f t="shared" si="1"/>
        <v>2248.754259938979</v>
      </c>
      <c r="F31" s="38">
        <f t="shared" si="2"/>
        <v>3290.4104936946896</v>
      </c>
      <c r="G31" s="38">
        <f t="shared" si="5"/>
        <v>281839.30949161848</v>
      </c>
    </row>
    <row r="32" spans="1:7" x14ac:dyDescent="0.25">
      <c r="A32" s="37">
        <f t="shared" si="3"/>
        <v>43983</v>
      </c>
      <c r="B32" s="14">
        <v>18</v>
      </c>
      <c r="C32" s="20">
        <f t="shared" si="4"/>
        <v>281839.30949161848</v>
      </c>
      <c r="D32" s="38">
        <f t="shared" si="0"/>
        <v>1033.4108014692672</v>
      </c>
      <c r="E32" s="38">
        <f t="shared" si="1"/>
        <v>2256.9996922254218</v>
      </c>
      <c r="F32" s="38">
        <f t="shared" si="2"/>
        <v>3290.4104936946887</v>
      </c>
      <c r="G32" s="38">
        <f t="shared" si="5"/>
        <v>279582.30979939306</v>
      </c>
    </row>
    <row r="33" spans="1:7" x14ac:dyDescent="0.25">
      <c r="A33" s="37">
        <f t="shared" si="3"/>
        <v>44013</v>
      </c>
      <c r="B33" s="14">
        <v>19</v>
      </c>
      <c r="C33" s="20">
        <f t="shared" si="4"/>
        <v>279582.30979939306</v>
      </c>
      <c r="D33" s="38">
        <f t="shared" si="0"/>
        <v>1025.1351359311079</v>
      </c>
      <c r="E33" s="38">
        <f t="shared" si="1"/>
        <v>2265.2753577635822</v>
      </c>
      <c r="F33" s="38">
        <f t="shared" si="2"/>
        <v>3290.4104936946901</v>
      </c>
      <c r="G33" s="38">
        <f t="shared" si="5"/>
        <v>277317.03444162948</v>
      </c>
    </row>
    <row r="34" spans="1:7" x14ac:dyDescent="0.25">
      <c r="A34" s="37">
        <f t="shared" si="3"/>
        <v>44044</v>
      </c>
      <c r="B34" s="14">
        <v>20</v>
      </c>
      <c r="C34" s="20">
        <f t="shared" si="4"/>
        <v>277317.03444162948</v>
      </c>
      <c r="D34" s="38">
        <f t="shared" si="0"/>
        <v>1016.8291262859746</v>
      </c>
      <c r="E34" s="38">
        <f t="shared" si="1"/>
        <v>2273.5813674087149</v>
      </c>
      <c r="F34" s="38">
        <f t="shared" si="2"/>
        <v>3290.4104936946896</v>
      </c>
      <c r="G34" s="38">
        <f t="shared" si="5"/>
        <v>275043.45307422074</v>
      </c>
    </row>
    <row r="35" spans="1:7" x14ac:dyDescent="0.25">
      <c r="A35" s="37">
        <f t="shared" si="3"/>
        <v>44075</v>
      </c>
      <c r="B35" s="14">
        <v>21</v>
      </c>
      <c r="C35" s="20">
        <f t="shared" si="4"/>
        <v>275043.45307422074</v>
      </c>
      <c r="D35" s="38">
        <f t="shared" si="0"/>
        <v>1008.4926612721425</v>
      </c>
      <c r="E35" s="38">
        <f t="shared" si="1"/>
        <v>2281.9178324225468</v>
      </c>
      <c r="F35" s="38">
        <f t="shared" si="2"/>
        <v>3290.4104936946892</v>
      </c>
      <c r="G35" s="38">
        <f t="shared" si="5"/>
        <v>272761.53524179821</v>
      </c>
    </row>
    <row r="36" spans="1:7" x14ac:dyDescent="0.25">
      <c r="A36" s="37">
        <f t="shared" si="3"/>
        <v>44105</v>
      </c>
      <c r="B36" s="14">
        <v>22</v>
      </c>
      <c r="C36" s="20">
        <f t="shared" si="4"/>
        <v>272761.53524179821</v>
      </c>
      <c r="D36" s="38">
        <f t="shared" si="0"/>
        <v>1000.1256292199265</v>
      </c>
      <c r="E36" s="38">
        <f t="shared" si="1"/>
        <v>2290.2848644747628</v>
      </c>
      <c r="F36" s="38">
        <f t="shared" si="2"/>
        <v>3290.4104936946892</v>
      </c>
      <c r="G36" s="38">
        <f t="shared" si="5"/>
        <v>270471.25037732342</v>
      </c>
    </row>
    <row r="37" spans="1:7" x14ac:dyDescent="0.25">
      <c r="A37" s="37">
        <f t="shared" si="3"/>
        <v>44136</v>
      </c>
      <c r="B37" s="14">
        <v>23</v>
      </c>
      <c r="C37" s="20">
        <f t="shared" si="4"/>
        <v>270471.25037732342</v>
      </c>
      <c r="D37" s="38">
        <f t="shared" si="0"/>
        <v>991.72791805018585</v>
      </c>
      <c r="E37" s="38">
        <f t="shared" si="1"/>
        <v>2298.6825756445037</v>
      </c>
      <c r="F37" s="38">
        <f t="shared" si="2"/>
        <v>3290.4104936946896</v>
      </c>
      <c r="G37" s="38">
        <f t="shared" si="5"/>
        <v>268172.5678016789</v>
      </c>
    </row>
    <row r="38" spans="1:7" x14ac:dyDescent="0.25">
      <c r="A38" s="37">
        <f t="shared" si="3"/>
        <v>44166</v>
      </c>
      <c r="B38" s="14">
        <v>24</v>
      </c>
      <c r="C38" s="20">
        <f t="shared" si="4"/>
        <v>268172.5678016789</v>
      </c>
      <c r="D38" s="38">
        <f t="shared" si="0"/>
        <v>983.29941527282267</v>
      </c>
      <c r="E38" s="38">
        <f t="shared" si="1"/>
        <v>2307.1110784218668</v>
      </c>
      <c r="F38" s="38">
        <f t="shared" si="2"/>
        <v>3290.4104936946896</v>
      </c>
      <c r="G38" s="38">
        <f t="shared" si="5"/>
        <v>265865.45672325703</v>
      </c>
    </row>
    <row r="39" spans="1:7" x14ac:dyDescent="0.25">
      <c r="A39" s="37">
        <f t="shared" si="3"/>
        <v>44197</v>
      </c>
      <c r="B39" s="14">
        <v>25</v>
      </c>
      <c r="C39" s="20">
        <f t="shared" si="4"/>
        <v>265865.45672325703</v>
      </c>
      <c r="D39" s="38">
        <f t="shared" si="0"/>
        <v>974.84000798527575</v>
      </c>
      <c r="E39" s="38">
        <f t="shared" si="1"/>
        <v>2315.5704857094138</v>
      </c>
      <c r="F39" s="38">
        <f t="shared" si="2"/>
        <v>3290.4104936946896</v>
      </c>
      <c r="G39" s="38">
        <f t="shared" si="5"/>
        <v>263549.88623754762</v>
      </c>
    </row>
    <row r="40" spans="1:7" x14ac:dyDescent="0.25">
      <c r="A40" s="37">
        <f t="shared" si="3"/>
        <v>44228</v>
      </c>
      <c r="B40" s="14">
        <v>26</v>
      </c>
      <c r="C40" s="20">
        <f t="shared" si="4"/>
        <v>263549.88623754762</v>
      </c>
      <c r="D40" s="38">
        <f t="shared" si="0"/>
        <v>966.3495828710079</v>
      </c>
      <c r="E40" s="38">
        <f t="shared" si="1"/>
        <v>2324.0609108236813</v>
      </c>
      <c r="F40" s="38">
        <f t="shared" si="2"/>
        <v>3290.4104936946892</v>
      </c>
      <c r="G40" s="38">
        <f t="shared" si="5"/>
        <v>261225.82532672395</v>
      </c>
    </row>
    <row r="41" spans="1:7" x14ac:dyDescent="0.25">
      <c r="A41" s="37">
        <f t="shared" si="3"/>
        <v>44256</v>
      </c>
      <c r="B41" s="14">
        <v>27</v>
      </c>
      <c r="C41" s="20">
        <f t="shared" si="4"/>
        <v>261225.82532672395</v>
      </c>
      <c r="D41" s="38">
        <f t="shared" si="0"/>
        <v>957.8280261979877</v>
      </c>
      <c r="E41" s="38">
        <f t="shared" si="1"/>
        <v>2332.5824674967016</v>
      </c>
      <c r="F41" s="38">
        <f t="shared" si="2"/>
        <v>3290.4104936946892</v>
      </c>
      <c r="G41" s="38">
        <f t="shared" si="5"/>
        <v>258893.24285922723</v>
      </c>
    </row>
    <row r="42" spans="1:7" x14ac:dyDescent="0.25">
      <c r="A42" s="37">
        <f t="shared" si="3"/>
        <v>44287</v>
      </c>
      <c r="B42" s="14">
        <v>28</v>
      </c>
      <c r="C42" s="20">
        <f t="shared" si="4"/>
        <v>258893.24285922723</v>
      </c>
      <c r="D42" s="38">
        <f t="shared" si="0"/>
        <v>949.27522381716642</v>
      </c>
      <c r="E42" s="38">
        <f t="shared" si="1"/>
        <v>2341.1352698775231</v>
      </c>
      <c r="F42" s="38">
        <f t="shared" si="2"/>
        <v>3290.4104936946896</v>
      </c>
      <c r="G42" s="38">
        <f t="shared" si="5"/>
        <v>256552.1075893497</v>
      </c>
    </row>
    <row r="43" spans="1:7" x14ac:dyDescent="0.25">
      <c r="A43" s="37">
        <f t="shared" si="3"/>
        <v>44317</v>
      </c>
      <c r="B43" s="14">
        <v>29</v>
      </c>
      <c r="C43" s="20">
        <f t="shared" si="4"/>
        <v>256552.1075893497</v>
      </c>
      <c r="D43" s="38">
        <f t="shared" si="0"/>
        <v>940.69106116094895</v>
      </c>
      <c r="E43" s="38">
        <f t="shared" si="1"/>
        <v>2349.7194325337409</v>
      </c>
      <c r="F43" s="38">
        <f t="shared" si="2"/>
        <v>3290.4104936946896</v>
      </c>
      <c r="G43" s="38">
        <f t="shared" si="5"/>
        <v>254202.38815681596</v>
      </c>
    </row>
    <row r="44" spans="1:7" x14ac:dyDescent="0.25">
      <c r="A44" s="37">
        <f t="shared" si="3"/>
        <v>44348</v>
      </c>
      <c r="B44" s="14">
        <v>30</v>
      </c>
      <c r="C44" s="20">
        <f t="shared" si="4"/>
        <v>254202.38815681596</v>
      </c>
      <c r="D44" s="38">
        <f t="shared" si="0"/>
        <v>932.07542324165854</v>
      </c>
      <c r="E44" s="38">
        <f t="shared" si="1"/>
        <v>2358.3350704530312</v>
      </c>
      <c r="F44" s="38">
        <f t="shared" si="2"/>
        <v>3290.4104936946896</v>
      </c>
      <c r="G44" s="38">
        <f t="shared" si="5"/>
        <v>251844.05308636292</v>
      </c>
    </row>
    <row r="45" spans="1:7" x14ac:dyDescent="0.25">
      <c r="A45" s="37">
        <f t="shared" si="3"/>
        <v>44378</v>
      </c>
      <c r="B45" s="14">
        <v>31</v>
      </c>
      <c r="C45" s="20">
        <f t="shared" si="4"/>
        <v>251844.05308636292</v>
      </c>
      <c r="D45" s="38">
        <f t="shared" si="0"/>
        <v>923.42819464999741</v>
      </c>
      <c r="E45" s="38">
        <f t="shared" si="1"/>
        <v>2366.9822990446924</v>
      </c>
      <c r="F45" s="38">
        <f t="shared" si="2"/>
        <v>3290.4104936946896</v>
      </c>
      <c r="G45" s="38">
        <f t="shared" si="5"/>
        <v>249477.07078731823</v>
      </c>
    </row>
    <row r="46" spans="1:7" x14ac:dyDescent="0.25">
      <c r="A46" s="37">
        <f t="shared" si="3"/>
        <v>44409</v>
      </c>
      <c r="B46" s="14">
        <v>32</v>
      </c>
      <c r="C46" s="20">
        <f t="shared" si="4"/>
        <v>249477.07078731823</v>
      </c>
      <c r="D46" s="38">
        <f t="shared" si="0"/>
        <v>914.74925955350022</v>
      </c>
      <c r="E46" s="38">
        <f t="shared" si="1"/>
        <v>2375.6612341411892</v>
      </c>
      <c r="F46" s="38">
        <f t="shared" si="2"/>
        <v>3290.4104936946896</v>
      </c>
      <c r="G46" s="38">
        <f t="shared" si="5"/>
        <v>247101.40955317704</v>
      </c>
    </row>
    <row r="47" spans="1:7" x14ac:dyDescent="0.25">
      <c r="A47" s="37">
        <f t="shared" si="3"/>
        <v>44440</v>
      </c>
      <c r="B47" s="14">
        <v>33</v>
      </c>
      <c r="C47" s="20">
        <f t="shared" si="4"/>
        <v>247101.40955317704</v>
      </c>
      <c r="D47" s="38">
        <f t="shared" si="0"/>
        <v>906.03850169498253</v>
      </c>
      <c r="E47" s="38">
        <f t="shared" si="1"/>
        <v>2384.3719919997075</v>
      </c>
      <c r="F47" s="38">
        <f t="shared" si="2"/>
        <v>3290.4104936946901</v>
      </c>
      <c r="G47" s="38">
        <f t="shared" si="5"/>
        <v>244717.03756117733</v>
      </c>
    </row>
    <row r="48" spans="1:7" x14ac:dyDescent="0.25">
      <c r="A48" s="37">
        <f t="shared" si="3"/>
        <v>44470</v>
      </c>
      <c r="B48" s="14">
        <v>34</v>
      </c>
      <c r="C48" s="20">
        <f t="shared" si="4"/>
        <v>244717.03756117733</v>
      </c>
      <c r="D48" s="38">
        <f t="shared" si="0"/>
        <v>897.29580439098356</v>
      </c>
      <c r="E48" s="38">
        <f t="shared" si="1"/>
        <v>2393.1146893037057</v>
      </c>
      <c r="F48" s="38">
        <f t="shared" si="2"/>
        <v>3290.4104936946892</v>
      </c>
      <c r="G48" s="38">
        <f t="shared" si="5"/>
        <v>242323.92287187363</v>
      </c>
    </row>
    <row r="49" spans="1:7" x14ac:dyDescent="0.25">
      <c r="A49" s="37">
        <f t="shared" si="3"/>
        <v>44501</v>
      </c>
      <c r="B49" s="14">
        <v>35</v>
      </c>
      <c r="C49" s="20">
        <f t="shared" si="4"/>
        <v>242323.92287187363</v>
      </c>
      <c r="D49" s="38">
        <f t="shared" si="0"/>
        <v>888.52105053020318</v>
      </c>
      <c r="E49" s="38">
        <f t="shared" si="1"/>
        <v>2401.8894431644862</v>
      </c>
      <c r="F49" s="38">
        <f t="shared" si="2"/>
        <v>3290.4104936946896</v>
      </c>
      <c r="G49" s="38">
        <f t="shared" si="5"/>
        <v>239922.03342870914</v>
      </c>
    </row>
    <row r="50" spans="1:7" x14ac:dyDescent="0.25">
      <c r="A50" s="37">
        <f t="shared" si="3"/>
        <v>44531</v>
      </c>
      <c r="B50" s="14">
        <v>36</v>
      </c>
      <c r="C50" s="20">
        <f t="shared" si="4"/>
        <v>239922.03342870914</v>
      </c>
      <c r="D50" s="38">
        <f t="shared" si="0"/>
        <v>879.71412257193356</v>
      </c>
      <c r="E50" s="38">
        <f t="shared" si="1"/>
        <v>2410.6963711227559</v>
      </c>
      <c r="F50" s="38">
        <f t="shared" si="2"/>
        <v>3290.4104936946896</v>
      </c>
      <c r="G50" s="38">
        <f t="shared" si="5"/>
        <v>237511.33705758638</v>
      </c>
    </row>
    <row r="51" spans="1:7" x14ac:dyDescent="0.25">
      <c r="A51" s="37">
        <f t="shared" si="3"/>
        <v>44562</v>
      </c>
      <c r="B51" s="14">
        <v>37</v>
      </c>
      <c r="C51" s="20">
        <f t="shared" si="4"/>
        <v>237511.33705758638</v>
      </c>
      <c r="D51" s="38">
        <f t="shared" si="0"/>
        <v>870.87490254448323</v>
      </c>
      <c r="E51" s="38">
        <f t="shared" si="1"/>
        <v>2419.5355911502061</v>
      </c>
      <c r="F51" s="38">
        <f t="shared" si="2"/>
        <v>3290.4104936946892</v>
      </c>
      <c r="G51" s="38">
        <f t="shared" si="5"/>
        <v>235091.80146643618</v>
      </c>
    </row>
    <row r="52" spans="1:7" x14ac:dyDescent="0.25">
      <c r="A52" s="37">
        <f t="shared" si="3"/>
        <v>44593</v>
      </c>
      <c r="B52" s="14">
        <v>38</v>
      </c>
      <c r="C52" s="20">
        <f t="shared" si="4"/>
        <v>235091.80146643618</v>
      </c>
      <c r="D52" s="38">
        <f t="shared" si="0"/>
        <v>862.0032720435994</v>
      </c>
      <c r="E52" s="38">
        <f t="shared" si="1"/>
        <v>2428.4072216510904</v>
      </c>
      <c r="F52" s="38">
        <f t="shared" si="2"/>
        <v>3290.4104936946896</v>
      </c>
      <c r="G52" s="38">
        <f t="shared" si="5"/>
        <v>232663.3942447851</v>
      </c>
    </row>
    <row r="53" spans="1:7" x14ac:dyDescent="0.25">
      <c r="A53" s="37">
        <f t="shared" si="3"/>
        <v>44621</v>
      </c>
      <c r="B53" s="14">
        <v>39</v>
      </c>
      <c r="C53" s="20">
        <f t="shared" si="4"/>
        <v>232663.3942447851</v>
      </c>
      <c r="D53" s="38">
        <f t="shared" si="0"/>
        <v>853.09911223087875</v>
      </c>
      <c r="E53" s="38">
        <f t="shared" si="1"/>
        <v>2437.3113814638109</v>
      </c>
      <c r="F53" s="38">
        <f t="shared" si="2"/>
        <v>3290.4104936946896</v>
      </c>
      <c r="G53" s="38">
        <f t="shared" si="5"/>
        <v>230226.0828633213</v>
      </c>
    </row>
    <row r="54" spans="1:7" x14ac:dyDescent="0.25">
      <c r="A54" s="37">
        <f t="shared" si="3"/>
        <v>44652</v>
      </c>
      <c r="B54" s="14">
        <v>40</v>
      </c>
      <c r="C54" s="20">
        <f t="shared" si="4"/>
        <v>230226.0828633213</v>
      </c>
      <c r="D54" s="38">
        <f t="shared" si="0"/>
        <v>844.16230383217805</v>
      </c>
      <c r="E54" s="38">
        <f t="shared" si="1"/>
        <v>2446.2481898625115</v>
      </c>
      <c r="F54" s="38">
        <f t="shared" si="2"/>
        <v>3290.4104936946896</v>
      </c>
      <c r="G54" s="38">
        <f t="shared" si="5"/>
        <v>227779.8346734588</v>
      </c>
    </row>
    <row r="55" spans="1:7" x14ac:dyDescent="0.25">
      <c r="A55" s="37">
        <f t="shared" si="3"/>
        <v>44682</v>
      </c>
      <c r="B55" s="14">
        <v>41</v>
      </c>
      <c r="C55" s="20">
        <f t="shared" si="4"/>
        <v>227779.8346734588</v>
      </c>
      <c r="D55" s="38">
        <f t="shared" si="0"/>
        <v>835.19272713601561</v>
      </c>
      <c r="E55" s="38">
        <f t="shared" si="1"/>
        <v>2455.2177665586742</v>
      </c>
      <c r="F55" s="38">
        <f t="shared" si="2"/>
        <v>3290.4104936946896</v>
      </c>
      <c r="G55" s="38">
        <f t="shared" si="5"/>
        <v>225324.61690690013</v>
      </c>
    </row>
    <row r="56" spans="1:7" x14ac:dyDescent="0.25">
      <c r="A56" s="37">
        <f t="shared" si="3"/>
        <v>44713</v>
      </c>
      <c r="B56" s="14">
        <v>42</v>
      </c>
      <c r="C56" s="20">
        <f t="shared" si="4"/>
        <v>225324.61690690013</v>
      </c>
      <c r="D56" s="38">
        <f t="shared" si="0"/>
        <v>826.19026199196708</v>
      </c>
      <c r="E56" s="38">
        <f t="shared" si="1"/>
        <v>2464.2202317027227</v>
      </c>
      <c r="F56" s="38">
        <f t="shared" si="2"/>
        <v>3290.4104936946896</v>
      </c>
      <c r="G56" s="38">
        <f t="shared" si="5"/>
        <v>222860.39667519741</v>
      </c>
    </row>
    <row r="57" spans="1:7" x14ac:dyDescent="0.25">
      <c r="A57" s="37">
        <f t="shared" si="3"/>
        <v>44743</v>
      </c>
      <c r="B57" s="14">
        <v>43</v>
      </c>
      <c r="C57" s="20">
        <f t="shared" si="4"/>
        <v>222860.39667519741</v>
      </c>
      <c r="D57" s="38">
        <f t="shared" si="0"/>
        <v>817.15478780905721</v>
      </c>
      <c r="E57" s="38">
        <f t="shared" si="1"/>
        <v>2473.2557058856323</v>
      </c>
      <c r="F57" s="38">
        <f t="shared" si="2"/>
        <v>3290.4104936946896</v>
      </c>
      <c r="G57" s="38">
        <f t="shared" si="5"/>
        <v>220387.14096931179</v>
      </c>
    </row>
    <row r="58" spans="1:7" x14ac:dyDescent="0.25">
      <c r="A58" s="37">
        <f t="shared" si="3"/>
        <v>44774</v>
      </c>
      <c r="B58" s="14">
        <v>44</v>
      </c>
      <c r="C58" s="20">
        <f t="shared" si="4"/>
        <v>220387.14096931179</v>
      </c>
      <c r="D58" s="38">
        <f t="shared" si="0"/>
        <v>808.08618355414296</v>
      </c>
      <c r="E58" s="38">
        <f t="shared" si="1"/>
        <v>2482.3243101405465</v>
      </c>
      <c r="F58" s="38">
        <f t="shared" si="2"/>
        <v>3290.4104936946896</v>
      </c>
      <c r="G58" s="38">
        <f t="shared" si="5"/>
        <v>217904.81665917125</v>
      </c>
    </row>
    <row r="59" spans="1:7" x14ac:dyDescent="0.25">
      <c r="A59" s="37">
        <f t="shared" si="3"/>
        <v>44805</v>
      </c>
      <c r="B59" s="14">
        <v>45</v>
      </c>
      <c r="C59" s="20">
        <f t="shared" si="4"/>
        <v>217904.81665917125</v>
      </c>
      <c r="D59" s="38">
        <f t="shared" si="0"/>
        <v>798.98432775029437</v>
      </c>
      <c r="E59" s="38">
        <f t="shared" si="1"/>
        <v>2491.4261659443951</v>
      </c>
      <c r="F59" s="38">
        <f t="shared" si="2"/>
        <v>3290.4104936946896</v>
      </c>
      <c r="G59" s="38">
        <f t="shared" si="5"/>
        <v>215413.39049322685</v>
      </c>
    </row>
    <row r="60" spans="1:7" x14ac:dyDescent="0.25">
      <c r="A60" s="37">
        <f t="shared" si="3"/>
        <v>44835</v>
      </c>
      <c r="B60" s="14">
        <v>46</v>
      </c>
      <c r="C60" s="20">
        <f t="shared" si="4"/>
        <v>215413.39049322685</v>
      </c>
      <c r="D60" s="38">
        <f t="shared" si="0"/>
        <v>789.84909847516496</v>
      </c>
      <c r="E60" s="38">
        <f t="shared" si="1"/>
        <v>2500.5613952195245</v>
      </c>
      <c r="F60" s="38">
        <f t="shared" si="2"/>
        <v>3290.4104936946896</v>
      </c>
      <c r="G60" s="38">
        <f t="shared" si="5"/>
        <v>212912.82909800732</v>
      </c>
    </row>
    <row r="61" spans="1:7" x14ac:dyDescent="0.25">
      <c r="A61" s="37">
        <f t="shared" si="3"/>
        <v>44866</v>
      </c>
      <c r="B61" s="14">
        <v>47</v>
      </c>
      <c r="C61" s="20">
        <f t="shared" si="4"/>
        <v>212912.82909800732</v>
      </c>
      <c r="D61" s="38">
        <f t="shared" si="0"/>
        <v>780.68037335935992</v>
      </c>
      <c r="E61" s="38">
        <f t="shared" si="1"/>
        <v>2509.7301203353295</v>
      </c>
      <c r="F61" s="38">
        <f t="shared" si="2"/>
        <v>3290.4104936946896</v>
      </c>
      <c r="G61" s="38">
        <f t="shared" si="5"/>
        <v>210403.09897767199</v>
      </c>
    </row>
    <row r="62" spans="1:7" x14ac:dyDescent="0.25">
      <c r="A62" s="37">
        <f t="shared" si="3"/>
        <v>44896</v>
      </c>
      <c r="B62" s="14">
        <v>48</v>
      </c>
      <c r="C62" s="20">
        <f t="shared" si="4"/>
        <v>210403.09897767199</v>
      </c>
      <c r="D62" s="38">
        <f t="shared" si="0"/>
        <v>771.47802958479713</v>
      </c>
      <c r="E62" s="38">
        <f t="shared" si="1"/>
        <v>2518.9324641098924</v>
      </c>
      <c r="F62" s="38">
        <f t="shared" si="2"/>
        <v>3290.4104936946896</v>
      </c>
      <c r="G62" s="38">
        <f t="shared" si="5"/>
        <v>207884.16651356212</v>
      </c>
    </row>
    <row r="63" spans="1:7" x14ac:dyDescent="0.25">
      <c r="A63" s="37">
        <f t="shared" si="3"/>
        <v>44927</v>
      </c>
      <c r="B63" s="14">
        <v>49</v>
      </c>
      <c r="C63" s="20">
        <f t="shared" si="4"/>
        <v>207884.16651356212</v>
      </c>
      <c r="D63" s="38">
        <f t="shared" si="0"/>
        <v>762.24194388306091</v>
      </c>
      <c r="E63" s="38">
        <f t="shared" si="1"/>
        <v>2528.168549811629</v>
      </c>
      <c r="F63" s="38">
        <f t="shared" si="2"/>
        <v>3290.4104936946896</v>
      </c>
      <c r="G63" s="38">
        <f t="shared" si="5"/>
        <v>205355.99796375047</v>
      </c>
    </row>
    <row r="64" spans="1:7" x14ac:dyDescent="0.25">
      <c r="A64" s="37">
        <f t="shared" si="3"/>
        <v>44958</v>
      </c>
      <c r="B64" s="14">
        <v>50</v>
      </c>
      <c r="C64" s="20">
        <f t="shared" si="4"/>
        <v>205355.99796375047</v>
      </c>
      <c r="D64" s="38">
        <f t="shared" si="0"/>
        <v>752.97199253375152</v>
      </c>
      <c r="E64" s="38">
        <f t="shared" si="1"/>
        <v>2537.4385011609374</v>
      </c>
      <c r="F64" s="38">
        <f t="shared" si="2"/>
        <v>3290.4104936946887</v>
      </c>
      <c r="G64" s="38">
        <f t="shared" si="5"/>
        <v>202818.55946258953</v>
      </c>
    </row>
    <row r="65" spans="1:7" x14ac:dyDescent="0.25">
      <c r="A65" s="37">
        <f t="shared" si="3"/>
        <v>44986</v>
      </c>
      <c r="B65" s="14">
        <v>51</v>
      </c>
      <c r="C65" s="20">
        <f t="shared" si="4"/>
        <v>202818.55946258953</v>
      </c>
      <c r="D65" s="38">
        <f t="shared" si="0"/>
        <v>743.66805136282812</v>
      </c>
      <c r="E65" s="38">
        <f t="shared" si="1"/>
        <v>2546.7424423318612</v>
      </c>
      <c r="F65" s="38">
        <f t="shared" si="2"/>
        <v>3290.4104936946892</v>
      </c>
      <c r="G65" s="38">
        <f t="shared" si="5"/>
        <v>200271.81702025767</v>
      </c>
    </row>
    <row r="66" spans="1:7" x14ac:dyDescent="0.25">
      <c r="A66" s="37">
        <f t="shared" si="3"/>
        <v>45017</v>
      </c>
      <c r="B66" s="14">
        <v>52</v>
      </c>
      <c r="C66" s="20">
        <f t="shared" si="4"/>
        <v>200271.81702025767</v>
      </c>
      <c r="D66" s="38">
        <f t="shared" si="0"/>
        <v>734.3299957409447</v>
      </c>
      <c r="E66" s="38">
        <f t="shared" si="1"/>
        <v>2556.0804979537447</v>
      </c>
      <c r="F66" s="38">
        <f t="shared" si="2"/>
        <v>3290.4104936946896</v>
      </c>
      <c r="G66" s="38">
        <f t="shared" si="5"/>
        <v>197715.73652230392</v>
      </c>
    </row>
    <row r="67" spans="1:7" x14ac:dyDescent="0.25">
      <c r="A67" s="37">
        <f t="shared" si="3"/>
        <v>45047</v>
      </c>
      <c r="B67" s="14">
        <v>53</v>
      </c>
      <c r="C67" s="20">
        <f t="shared" si="4"/>
        <v>197715.73652230392</v>
      </c>
      <c r="D67" s="38">
        <f t="shared" si="0"/>
        <v>724.95770058178095</v>
      </c>
      <c r="E67" s="38">
        <f t="shared" si="1"/>
        <v>2565.4527931129087</v>
      </c>
      <c r="F67" s="38">
        <f t="shared" si="2"/>
        <v>3290.4104936946896</v>
      </c>
      <c r="G67" s="38">
        <f t="shared" si="5"/>
        <v>195150.28372919103</v>
      </c>
    </row>
    <row r="68" spans="1:7" x14ac:dyDescent="0.25">
      <c r="A68" s="37">
        <f t="shared" si="3"/>
        <v>45078</v>
      </c>
      <c r="B68" s="14">
        <v>54</v>
      </c>
      <c r="C68" s="20">
        <f t="shared" si="4"/>
        <v>195150.28372919103</v>
      </c>
      <c r="D68" s="38">
        <f t="shared" si="0"/>
        <v>715.55104034036685</v>
      </c>
      <c r="E68" s="38">
        <f t="shared" si="1"/>
        <v>2574.8594533543223</v>
      </c>
      <c r="F68" s="38">
        <f t="shared" si="2"/>
        <v>3290.4104936946892</v>
      </c>
      <c r="G68" s="38">
        <f t="shared" si="5"/>
        <v>192575.4242758367</v>
      </c>
    </row>
    <row r="69" spans="1:7" x14ac:dyDescent="0.25">
      <c r="A69" s="37">
        <f t="shared" si="3"/>
        <v>45108</v>
      </c>
      <c r="B69" s="14">
        <v>55</v>
      </c>
      <c r="C69" s="20">
        <f t="shared" si="4"/>
        <v>192575.4242758367</v>
      </c>
      <c r="D69" s="38">
        <f t="shared" si="0"/>
        <v>706.10988901140104</v>
      </c>
      <c r="E69" s="38">
        <f t="shared" si="1"/>
        <v>2584.3006046832884</v>
      </c>
      <c r="F69" s="38">
        <f t="shared" si="2"/>
        <v>3290.4104936946896</v>
      </c>
      <c r="G69" s="38">
        <f t="shared" si="5"/>
        <v>189991.12367115341</v>
      </c>
    </row>
    <row r="70" spans="1:7" x14ac:dyDescent="0.25">
      <c r="A70" s="37">
        <f t="shared" si="3"/>
        <v>45139</v>
      </c>
      <c r="B70" s="14">
        <v>56</v>
      </c>
      <c r="C70" s="20">
        <f t="shared" si="4"/>
        <v>189991.12367115341</v>
      </c>
      <c r="D70" s="38">
        <f t="shared" si="0"/>
        <v>696.63412012756226</v>
      </c>
      <c r="E70" s="38">
        <f t="shared" si="1"/>
        <v>2593.7763735671274</v>
      </c>
      <c r="F70" s="38">
        <f t="shared" si="2"/>
        <v>3290.4104936946896</v>
      </c>
      <c r="G70" s="38">
        <f t="shared" si="5"/>
        <v>187397.3472975863</v>
      </c>
    </row>
    <row r="71" spans="1:7" x14ac:dyDescent="0.25">
      <c r="A71" s="37">
        <f t="shared" si="3"/>
        <v>45170</v>
      </c>
      <c r="B71" s="14">
        <v>57</v>
      </c>
      <c r="C71" s="20">
        <f t="shared" si="4"/>
        <v>187397.3472975863</v>
      </c>
      <c r="D71" s="38">
        <f t="shared" si="0"/>
        <v>687.12360675781622</v>
      </c>
      <c r="E71" s="38">
        <f t="shared" si="1"/>
        <v>2603.2868869368731</v>
      </c>
      <c r="F71" s="38">
        <f t="shared" si="2"/>
        <v>3290.4104936946892</v>
      </c>
      <c r="G71" s="38">
        <f t="shared" si="5"/>
        <v>184794.06041064943</v>
      </c>
    </row>
    <row r="72" spans="1:7" x14ac:dyDescent="0.25">
      <c r="A72" s="37">
        <f t="shared" si="3"/>
        <v>45200</v>
      </c>
      <c r="B72" s="14">
        <v>58</v>
      </c>
      <c r="C72" s="20">
        <f t="shared" si="4"/>
        <v>184794.06041064943</v>
      </c>
      <c r="D72" s="38">
        <f t="shared" si="0"/>
        <v>677.57822150571428</v>
      </c>
      <c r="E72" s="38">
        <f t="shared" si="1"/>
        <v>2612.8322721889749</v>
      </c>
      <c r="F72" s="38">
        <f t="shared" si="2"/>
        <v>3290.4104936946892</v>
      </c>
      <c r="G72" s="38">
        <f t="shared" si="5"/>
        <v>182181.22813846046</v>
      </c>
    </row>
    <row r="73" spans="1:7" x14ac:dyDescent="0.25">
      <c r="A73" s="37">
        <f t="shared" si="3"/>
        <v>45231</v>
      </c>
      <c r="B73" s="14">
        <v>59</v>
      </c>
      <c r="C73" s="20">
        <f t="shared" si="4"/>
        <v>182181.22813846046</v>
      </c>
      <c r="D73" s="38">
        <f t="shared" si="0"/>
        <v>667.99783650768802</v>
      </c>
      <c r="E73" s="38">
        <f t="shared" si="1"/>
        <v>2622.4126571870011</v>
      </c>
      <c r="F73" s="38">
        <f t="shared" si="2"/>
        <v>3290.4104936946892</v>
      </c>
      <c r="G73" s="39">
        <f t="shared" si="5"/>
        <v>179558.81548127346</v>
      </c>
    </row>
    <row r="74" spans="1:7" x14ac:dyDescent="0.25">
      <c r="A74" s="37">
        <f t="shared" si="3"/>
        <v>45261</v>
      </c>
      <c r="B74" s="14">
        <v>60</v>
      </c>
      <c r="C74" s="20">
        <f t="shared" si="4"/>
        <v>179558.81548127346</v>
      </c>
      <c r="D74" s="38">
        <f t="shared" si="0"/>
        <v>658.38232343133564</v>
      </c>
      <c r="E74" s="38">
        <f t="shared" si="1"/>
        <v>2632.0281702633538</v>
      </c>
      <c r="F74" s="38">
        <f t="shared" si="2"/>
        <v>3290.4104936946896</v>
      </c>
      <c r="G74" s="39">
        <f t="shared" si="5"/>
        <v>176926.78731101009</v>
      </c>
    </row>
    <row r="75" spans="1:7" x14ac:dyDescent="0.25">
      <c r="A75" s="37">
        <f t="shared" si="3"/>
        <v>45292</v>
      </c>
      <c r="B75" s="14">
        <v>61</v>
      </c>
      <c r="C75" s="20">
        <f t="shared" si="4"/>
        <v>176926.78731101009</v>
      </c>
      <c r="D75" s="38">
        <f t="shared" si="0"/>
        <v>648.73155347370346</v>
      </c>
      <c r="E75" s="38">
        <f t="shared" si="1"/>
        <v>2641.6789402209861</v>
      </c>
      <c r="F75" s="38">
        <f t="shared" si="2"/>
        <v>3290.4104936946896</v>
      </c>
      <c r="G75" s="39">
        <f t="shared" si="5"/>
        <v>174285.10837078909</v>
      </c>
    </row>
    <row r="76" spans="1:7" x14ac:dyDescent="0.25">
      <c r="A76" s="37">
        <f t="shared" si="3"/>
        <v>45323</v>
      </c>
      <c r="B76" s="14">
        <v>62</v>
      </c>
      <c r="C76" s="20">
        <f t="shared" si="4"/>
        <v>174285.10837078909</v>
      </c>
      <c r="D76" s="38">
        <f t="shared" si="0"/>
        <v>639.04539735955984</v>
      </c>
      <c r="E76" s="38">
        <f t="shared" si="1"/>
        <v>2651.3650963351297</v>
      </c>
      <c r="F76" s="38">
        <f t="shared" si="2"/>
        <v>3290.4104936946896</v>
      </c>
      <c r="G76" s="39">
        <f t="shared" si="5"/>
        <v>171633.74327445397</v>
      </c>
    </row>
    <row r="77" spans="1:7" x14ac:dyDescent="0.25">
      <c r="A77" s="37">
        <f t="shared" si="3"/>
        <v>45352</v>
      </c>
      <c r="B77" s="14">
        <v>63</v>
      </c>
      <c r="C77" s="20">
        <f t="shared" si="4"/>
        <v>171633.74327445397</v>
      </c>
      <c r="D77" s="38">
        <f t="shared" si="0"/>
        <v>629.32372533966441</v>
      </c>
      <c r="E77" s="38">
        <f t="shared" si="1"/>
        <v>2661.086768355025</v>
      </c>
      <c r="F77" s="38">
        <f t="shared" si="2"/>
        <v>3290.4104936946896</v>
      </c>
      <c r="G77" s="39">
        <f t="shared" si="5"/>
        <v>168972.65650609895</v>
      </c>
    </row>
    <row r="78" spans="1:7" x14ac:dyDescent="0.25">
      <c r="A78" s="37">
        <f t="shared" si="3"/>
        <v>45383</v>
      </c>
      <c r="B78" s="14">
        <v>64</v>
      </c>
      <c r="C78" s="20">
        <f t="shared" si="4"/>
        <v>168972.65650609895</v>
      </c>
      <c r="D78" s="38">
        <f t="shared" si="0"/>
        <v>619.56640718902929</v>
      </c>
      <c r="E78" s="38">
        <f t="shared" si="1"/>
        <v>2670.8440865056605</v>
      </c>
      <c r="F78" s="38">
        <f t="shared" si="2"/>
        <v>3290.4104936946896</v>
      </c>
      <c r="G78" s="39">
        <f t="shared" si="5"/>
        <v>166301.81241959331</v>
      </c>
    </row>
    <row r="79" spans="1:7" x14ac:dyDescent="0.25">
      <c r="A79" s="37">
        <f t="shared" si="3"/>
        <v>45413</v>
      </c>
      <c r="B79" s="14">
        <v>65</v>
      </c>
      <c r="C79" s="20">
        <f t="shared" si="4"/>
        <v>166301.81241959331</v>
      </c>
      <c r="D79" s="38">
        <f t="shared" ref="D79:D134" si="6">IPMT($D$12/12,B79,$D$8,-$C$15,$D$11)</f>
        <v>609.7733122051751</v>
      </c>
      <c r="E79" s="38">
        <f t="shared" ref="E79:E134" si="7">PPMT($D$12/12,B79,$D$8,-$C$15,$D$11)</f>
        <v>2680.6371814895142</v>
      </c>
      <c r="F79" s="38">
        <f t="shared" ref="F79:F134" si="8">SUM(D79:E79)</f>
        <v>3290.4104936946892</v>
      </c>
      <c r="G79" s="39">
        <f t="shared" si="5"/>
        <v>163621.17523810378</v>
      </c>
    </row>
    <row r="80" spans="1:7" x14ac:dyDescent="0.25">
      <c r="A80" s="37">
        <f t="shared" ref="A80:A134" si="9">EDATE(A79,1)</f>
        <v>45444</v>
      </c>
      <c r="B80" s="14">
        <v>66</v>
      </c>
      <c r="C80" s="20">
        <f t="shared" ref="C80:C134" si="10">G79</f>
        <v>163621.17523810378</v>
      </c>
      <c r="D80" s="38">
        <f t="shared" si="6"/>
        <v>599.94430920638024</v>
      </c>
      <c r="E80" s="38">
        <f t="shared" si="7"/>
        <v>2690.466184488309</v>
      </c>
      <c r="F80" s="38">
        <f t="shared" si="8"/>
        <v>3290.4104936946892</v>
      </c>
      <c r="G80" s="39">
        <f t="shared" ref="G80:G134" si="11">C80-E80</f>
        <v>160930.70905361546</v>
      </c>
    </row>
    <row r="81" spans="1:7" x14ac:dyDescent="0.25">
      <c r="A81" s="37">
        <f t="shared" si="9"/>
        <v>45474</v>
      </c>
      <c r="B81" s="14">
        <v>67</v>
      </c>
      <c r="C81" s="20">
        <f t="shared" si="10"/>
        <v>160930.70905361546</v>
      </c>
      <c r="D81" s="38">
        <f t="shared" si="6"/>
        <v>590.07926652992307</v>
      </c>
      <c r="E81" s="38">
        <f t="shared" si="7"/>
        <v>2700.331227164766</v>
      </c>
      <c r="F81" s="38">
        <f t="shared" si="8"/>
        <v>3290.4104936946892</v>
      </c>
      <c r="G81" s="39">
        <f t="shared" si="11"/>
        <v>158230.37782645068</v>
      </c>
    </row>
    <row r="82" spans="1:7" x14ac:dyDescent="0.25">
      <c r="A82" s="37">
        <f t="shared" si="9"/>
        <v>45505</v>
      </c>
      <c r="B82" s="14">
        <v>68</v>
      </c>
      <c r="C82" s="20">
        <f t="shared" si="10"/>
        <v>158230.37782645068</v>
      </c>
      <c r="D82" s="38">
        <f t="shared" si="6"/>
        <v>580.17805203031901</v>
      </c>
      <c r="E82" s="38">
        <f t="shared" si="7"/>
        <v>2710.2324416643705</v>
      </c>
      <c r="F82" s="38">
        <f t="shared" si="8"/>
        <v>3290.4104936946896</v>
      </c>
      <c r="G82" s="39">
        <f t="shared" si="11"/>
        <v>155520.1453847863</v>
      </c>
    </row>
    <row r="83" spans="1:7" x14ac:dyDescent="0.25">
      <c r="A83" s="37">
        <f t="shared" si="9"/>
        <v>45536</v>
      </c>
      <c r="B83" s="14">
        <v>69</v>
      </c>
      <c r="C83" s="20">
        <f t="shared" si="10"/>
        <v>155520.1453847863</v>
      </c>
      <c r="D83" s="38">
        <f t="shared" si="6"/>
        <v>570.24053307754969</v>
      </c>
      <c r="E83" s="38">
        <f t="shared" si="7"/>
        <v>2720.1699606171396</v>
      </c>
      <c r="F83" s="38">
        <f t="shared" si="8"/>
        <v>3290.4104936946892</v>
      </c>
      <c r="G83" s="39">
        <f t="shared" si="11"/>
        <v>152799.97542416916</v>
      </c>
    </row>
    <row r="84" spans="1:7" x14ac:dyDescent="0.25">
      <c r="A84" s="37">
        <f t="shared" si="9"/>
        <v>45566</v>
      </c>
      <c r="B84" s="14">
        <v>70</v>
      </c>
      <c r="C84" s="20">
        <f t="shared" si="10"/>
        <v>152799.97542416916</v>
      </c>
      <c r="D84" s="38">
        <f t="shared" si="6"/>
        <v>560.26657655528686</v>
      </c>
      <c r="E84" s="38">
        <f t="shared" si="7"/>
        <v>2730.1439171394027</v>
      </c>
      <c r="F84" s="38">
        <f t="shared" si="8"/>
        <v>3290.4104936946896</v>
      </c>
      <c r="G84" s="39">
        <f t="shared" si="11"/>
        <v>150069.83150702974</v>
      </c>
    </row>
    <row r="85" spans="1:7" x14ac:dyDescent="0.25">
      <c r="A85" s="37">
        <f t="shared" si="9"/>
        <v>45597</v>
      </c>
      <c r="B85" s="14">
        <v>71</v>
      </c>
      <c r="C85" s="20">
        <f t="shared" si="10"/>
        <v>150069.83150702974</v>
      </c>
      <c r="D85" s="38">
        <f t="shared" si="6"/>
        <v>550.25604885910889</v>
      </c>
      <c r="E85" s="38">
        <f t="shared" si="7"/>
        <v>2740.1544448355803</v>
      </c>
      <c r="F85" s="38">
        <f t="shared" si="8"/>
        <v>3290.4104936946892</v>
      </c>
      <c r="G85" s="39">
        <f t="shared" si="11"/>
        <v>147329.67706219415</v>
      </c>
    </row>
    <row r="86" spans="1:7" x14ac:dyDescent="0.25">
      <c r="A86" s="37">
        <f t="shared" si="9"/>
        <v>45627</v>
      </c>
      <c r="B86" s="14">
        <v>72</v>
      </c>
      <c r="C86" s="20">
        <f t="shared" si="10"/>
        <v>147329.67706219415</v>
      </c>
      <c r="D86" s="38">
        <f t="shared" si="6"/>
        <v>540.20881589471173</v>
      </c>
      <c r="E86" s="38">
        <f t="shared" si="7"/>
        <v>2750.2016777999775</v>
      </c>
      <c r="F86" s="38">
        <f t="shared" si="8"/>
        <v>3290.4104936946892</v>
      </c>
      <c r="G86" s="39">
        <f t="shared" si="11"/>
        <v>144579.47538439417</v>
      </c>
    </row>
    <row r="87" spans="1:7" x14ac:dyDescent="0.25">
      <c r="A87" s="37">
        <f t="shared" si="9"/>
        <v>45658</v>
      </c>
      <c r="B87" s="14">
        <v>73</v>
      </c>
      <c r="C87" s="20">
        <f t="shared" si="10"/>
        <v>144579.47538439417</v>
      </c>
      <c r="D87" s="38">
        <f t="shared" si="6"/>
        <v>530.12474307611183</v>
      </c>
      <c r="E87" s="38">
        <f t="shared" si="7"/>
        <v>2760.2857506185774</v>
      </c>
      <c r="F87" s="38">
        <f t="shared" si="8"/>
        <v>3290.4104936946892</v>
      </c>
      <c r="G87" s="39">
        <f t="shared" si="11"/>
        <v>141819.18963377559</v>
      </c>
    </row>
    <row r="88" spans="1:7" x14ac:dyDescent="0.25">
      <c r="A88" s="37">
        <f t="shared" si="9"/>
        <v>45689</v>
      </c>
      <c r="B88" s="14">
        <v>74</v>
      </c>
      <c r="C88" s="20">
        <f t="shared" si="10"/>
        <v>141819.18963377559</v>
      </c>
      <c r="D88" s="38">
        <f t="shared" si="6"/>
        <v>520.00369532384377</v>
      </c>
      <c r="E88" s="38">
        <f t="shared" si="7"/>
        <v>2770.4067983708455</v>
      </c>
      <c r="F88" s="38">
        <f t="shared" si="8"/>
        <v>3290.4104936946892</v>
      </c>
      <c r="G88" s="39">
        <f t="shared" si="11"/>
        <v>139048.78283540474</v>
      </c>
    </row>
    <row r="89" spans="1:7" x14ac:dyDescent="0.25">
      <c r="A89" s="37">
        <f t="shared" si="9"/>
        <v>45717</v>
      </c>
      <c r="B89" s="14">
        <v>75</v>
      </c>
      <c r="C89" s="20">
        <f t="shared" si="10"/>
        <v>139048.78283540474</v>
      </c>
      <c r="D89" s="38">
        <f t="shared" si="6"/>
        <v>509.84553706315069</v>
      </c>
      <c r="E89" s="38">
        <f t="shared" si="7"/>
        <v>2780.5649566315387</v>
      </c>
      <c r="F89" s="38">
        <f t="shared" si="8"/>
        <v>3290.4104936946896</v>
      </c>
      <c r="G89" s="39">
        <f t="shared" si="11"/>
        <v>136268.2178787732</v>
      </c>
    </row>
    <row r="90" spans="1:7" x14ac:dyDescent="0.25">
      <c r="A90" s="37">
        <f t="shared" si="9"/>
        <v>45748</v>
      </c>
      <c r="B90" s="14">
        <v>76</v>
      </c>
      <c r="C90" s="20">
        <f t="shared" si="10"/>
        <v>136268.2178787732</v>
      </c>
      <c r="D90" s="38">
        <f t="shared" si="6"/>
        <v>499.65013222216839</v>
      </c>
      <c r="E90" s="38">
        <f t="shared" si="7"/>
        <v>2790.7603614725208</v>
      </c>
      <c r="F90" s="38">
        <f t="shared" si="8"/>
        <v>3290.4104936946892</v>
      </c>
      <c r="G90" s="39">
        <f t="shared" si="11"/>
        <v>133477.45751730067</v>
      </c>
    </row>
    <row r="91" spans="1:7" x14ac:dyDescent="0.25">
      <c r="A91" s="37">
        <f t="shared" si="9"/>
        <v>45778</v>
      </c>
      <c r="B91" s="14">
        <v>77</v>
      </c>
      <c r="C91" s="20">
        <f t="shared" si="10"/>
        <v>133477.45751730067</v>
      </c>
      <c r="D91" s="38">
        <f t="shared" si="6"/>
        <v>489.41734423010257</v>
      </c>
      <c r="E91" s="38">
        <f t="shared" si="7"/>
        <v>2800.9931494645871</v>
      </c>
      <c r="F91" s="38">
        <f t="shared" si="8"/>
        <v>3290.4104936946896</v>
      </c>
      <c r="G91" s="39">
        <f t="shared" si="11"/>
        <v>130676.46436783609</v>
      </c>
    </row>
    <row r="92" spans="1:7" x14ac:dyDescent="0.25">
      <c r="A92" s="37">
        <f t="shared" si="9"/>
        <v>45809</v>
      </c>
      <c r="B92" s="14">
        <v>78</v>
      </c>
      <c r="C92" s="20">
        <f t="shared" si="10"/>
        <v>130676.46436783609</v>
      </c>
      <c r="D92" s="38">
        <f t="shared" si="6"/>
        <v>479.14703601539901</v>
      </c>
      <c r="E92" s="38">
        <f t="shared" si="7"/>
        <v>2811.2634576792902</v>
      </c>
      <c r="F92" s="38">
        <f t="shared" si="8"/>
        <v>3290.4104936946892</v>
      </c>
      <c r="G92" s="39">
        <f t="shared" si="11"/>
        <v>127865.2009101568</v>
      </c>
    </row>
    <row r="93" spans="1:7" x14ac:dyDescent="0.25">
      <c r="A93" s="37">
        <f t="shared" si="9"/>
        <v>45839</v>
      </c>
      <c r="B93" s="14">
        <v>79</v>
      </c>
      <c r="C93" s="20">
        <f t="shared" si="10"/>
        <v>127865.2009101568</v>
      </c>
      <c r="D93" s="38">
        <f t="shared" si="6"/>
        <v>468.83907000390826</v>
      </c>
      <c r="E93" s="38">
        <f t="shared" si="7"/>
        <v>2821.5714236907816</v>
      </c>
      <c r="F93" s="38">
        <f t="shared" si="8"/>
        <v>3290.4104936946896</v>
      </c>
      <c r="G93" s="39">
        <f t="shared" si="11"/>
        <v>125043.62948646602</v>
      </c>
    </row>
    <row r="94" spans="1:7" x14ac:dyDescent="0.25">
      <c r="A94" s="37">
        <f t="shared" si="9"/>
        <v>45870</v>
      </c>
      <c r="B94" s="14">
        <v>80</v>
      </c>
      <c r="C94" s="20">
        <f t="shared" si="10"/>
        <v>125043.62948646602</v>
      </c>
      <c r="D94" s="38">
        <f t="shared" si="6"/>
        <v>458.49330811704209</v>
      </c>
      <c r="E94" s="38">
        <f t="shared" si="7"/>
        <v>2831.9171855776472</v>
      </c>
      <c r="F94" s="38">
        <f t="shared" si="8"/>
        <v>3290.4104936946892</v>
      </c>
      <c r="G94" s="39">
        <f t="shared" si="11"/>
        <v>122211.71230088836</v>
      </c>
    </row>
    <row r="95" spans="1:7" x14ac:dyDescent="0.25">
      <c r="A95" s="37">
        <f t="shared" si="9"/>
        <v>45901</v>
      </c>
      <c r="B95" s="14">
        <v>81</v>
      </c>
      <c r="C95" s="20">
        <f t="shared" si="10"/>
        <v>122211.71230088836</v>
      </c>
      <c r="D95" s="38">
        <f t="shared" si="6"/>
        <v>448.10961176992407</v>
      </c>
      <c r="E95" s="38">
        <f t="shared" si="7"/>
        <v>2842.3008819247652</v>
      </c>
      <c r="F95" s="38">
        <f t="shared" si="8"/>
        <v>3290.4104936946892</v>
      </c>
      <c r="G95" s="39">
        <f t="shared" si="11"/>
        <v>119369.4114189636</v>
      </c>
    </row>
    <row r="96" spans="1:7" x14ac:dyDescent="0.25">
      <c r="A96" s="37">
        <f t="shared" si="9"/>
        <v>45931</v>
      </c>
      <c r="B96" s="14">
        <v>82</v>
      </c>
      <c r="C96" s="20">
        <f t="shared" si="10"/>
        <v>119369.4114189636</v>
      </c>
      <c r="D96" s="38">
        <f t="shared" si="6"/>
        <v>437.68784186953326</v>
      </c>
      <c r="E96" s="38">
        <f t="shared" si="7"/>
        <v>2852.7226518251559</v>
      </c>
      <c r="F96" s="38">
        <f t="shared" si="8"/>
        <v>3290.4104936946892</v>
      </c>
      <c r="G96" s="39">
        <f t="shared" si="11"/>
        <v>116516.68876713845</v>
      </c>
    </row>
    <row r="97" spans="1:7" x14ac:dyDescent="0.25">
      <c r="A97" s="37">
        <f t="shared" si="9"/>
        <v>45962</v>
      </c>
      <c r="B97" s="14">
        <v>83</v>
      </c>
      <c r="C97" s="20">
        <f t="shared" si="10"/>
        <v>116516.68876713845</v>
      </c>
      <c r="D97" s="38">
        <f t="shared" si="6"/>
        <v>427.22785881284102</v>
      </c>
      <c r="E97" s="38">
        <f t="shared" si="7"/>
        <v>2863.1826348818486</v>
      </c>
      <c r="F97" s="38">
        <f t="shared" si="8"/>
        <v>3290.4104936946896</v>
      </c>
      <c r="G97" s="39">
        <f t="shared" si="11"/>
        <v>113653.5061322566</v>
      </c>
    </row>
    <row r="98" spans="1:7" x14ac:dyDescent="0.25">
      <c r="A98" s="37">
        <f t="shared" si="9"/>
        <v>45992</v>
      </c>
      <c r="B98" s="14">
        <v>84</v>
      </c>
      <c r="C98" s="20">
        <f t="shared" si="10"/>
        <v>113653.5061322566</v>
      </c>
      <c r="D98" s="38">
        <f t="shared" si="6"/>
        <v>416.72952248494084</v>
      </c>
      <c r="E98" s="38">
        <f t="shared" si="7"/>
        <v>2873.6809712097488</v>
      </c>
      <c r="F98" s="38">
        <f t="shared" si="8"/>
        <v>3290.4104936946896</v>
      </c>
      <c r="G98" s="39">
        <f t="shared" si="11"/>
        <v>110779.82516104686</v>
      </c>
    </row>
    <row r="99" spans="1:7" x14ac:dyDescent="0.25">
      <c r="A99" s="37">
        <f t="shared" si="9"/>
        <v>46023</v>
      </c>
      <c r="B99" s="14">
        <v>85</v>
      </c>
      <c r="C99" s="20">
        <f t="shared" si="10"/>
        <v>110779.82516104686</v>
      </c>
      <c r="D99" s="38">
        <f t="shared" si="6"/>
        <v>406.19269225717176</v>
      </c>
      <c r="E99" s="38">
        <f t="shared" si="7"/>
        <v>2884.2178014375172</v>
      </c>
      <c r="F99" s="38">
        <f t="shared" si="8"/>
        <v>3290.4104936946887</v>
      </c>
      <c r="G99" s="39">
        <f t="shared" si="11"/>
        <v>107895.60735960933</v>
      </c>
    </row>
    <row r="100" spans="1:7" x14ac:dyDescent="0.25">
      <c r="A100" s="37">
        <f t="shared" si="9"/>
        <v>46054</v>
      </c>
      <c r="B100" s="14">
        <v>86</v>
      </c>
      <c r="C100" s="20">
        <f t="shared" si="10"/>
        <v>107895.60735960933</v>
      </c>
      <c r="D100" s="38">
        <f t="shared" si="6"/>
        <v>395.61722698523431</v>
      </c>
      <c r="E100" s="38">
        <f t="shared" si="7"/>
        <v>2894.7932667094551</v>
      </c>
      <c r="F100" s="38">
        <f t="shared" si="8"/>
        <v>3290.4104936946896</v>
      </c>
      <c r="G100" s="39">
        <f t="shared" si="11"/>
        <v>105000.81409289988</v>
      </c>
    </row>
    <row r="101" spans="1:7" x14ac:dyDescent="0.25">
      <c r="A101" s="37">
        <f t="shared" si="9"/>
        <v>46082</v>
      </c>
      <c r="B101" s="14">
        <v>87</v>
      </c>
      <c r="C101" s="20">
        <f t="shared" si="10"/>
        <v>105000.81409289988</v>
      </c>
      <c r="D101" s="38">
        <f t="shared" si="6"/>
        <v>385.00298500729951</v>
      </c>
      <c r="E101" s="38">
        <f t="shared" si="7"/>
        <v>2905.40750868739</v>
      </c>
      <c r="F101" s="38">
        <f t="shared" si="8"/>
        <v>3290.4104936946896</v>
      </c>
      <c r="G101" s="39">
        <f t="shared" si="11"/>
        <v>102095.40658421248</v>
      </c>
    </row>
    <row r="102" spans="1:7" x14ac:dyDescent="0.25">
      <c r="A102" s="37">
        <f t="shared" si="9"/>
        <v>46113</v>
      </c>
      <c r="B102" s="14">
        <v>88</v>
      </c>
      <c r="C102" s="20">
        <f t="shared" si="10"/>
        <v>102095.40658421248</v>
      </c>
      <c r="D102" s="38">
        <f t="shared" si="6"/>
        <v>374.34982414211248</v>
      </c>
      <c r="E102" s="38">
        <f t="shared" si="7"/>
        <v>2916.0606695525771</v>
      </c>
      <c r="F102" s="38">
        <f t="shared" si="8"/>
        <v>3290.4104936946896</v>
      </c>
      <c r="G102" s="39">
        <f t="shared" si="11"/>
        <v>99179.345914659905</v>
      </c>
    </row>
    <row r="103" spans="1:7" x14ac:dyDescent="0.25">
      <c r="A103" s="37">
        <f t="shared" si="9"/>
        <v>46143</v>
      </c>
      <c r="B103" s="14">
        <v>89</v>
      </c>
      <c r="C103" s="20">
        <f t="shared" si="10"/>
        <v>99179.345914659905</v>
      </c>
      <c r="D103" s="38">
        <f t="shared" si="6"/>
        <v>363.65760168708636</v>
      </c>
      <c r="E103" s="38">
        <f t="shared" si="7"/>
        <v>2926.7528920076029</v>
      </c>
      <c r="F103" s="38">
        <f t="shared" si="8"/>
        <v>3290.4104936946892</v>
      </c>
      <c r="G103" s="39">
        <f t="shared" si="11"/>
        <v>96252.593022652305</v>
      </c>
    </row>
    <row r="104" spans="1:7" x14ac:dyDescent="0.25">
      <c r="A104" s="37">
        <f t="shared" si="9"/>
        <v>46174</v>
      </c>
      <c r="B104" s="14">
        <v>90</v>
      </c>
      <c r="C104" s="20">
        <f t="shared" si="10"/>
        <v>96252.593022652305</v>
      </c>
      <c r="D104" s="38">
        <f t="shared" si="6"/>
        <v>352.92617441639186</v>
      </c>
      <c r="E104" s="38">
        <f t="shared" si="7"/>
        <v>2937.4843192782978</v>
      </c>
      <c r="F104" s="38">
        <f t="shared" si="8"/>
        <v>3290.4104936946896</v>
      </c>
      <c r="G104" s="39">
        <f t="shared" si="11"/>
        <v>93315.108703374004</v>
      </c>
    </row>
    <row r="105" spans="1:7" x14ac:dyDescent="0.25">
      <c r="A105" s="37">
        <f t="shared" si="9"/>
        <v>46204</v>
      </c>
      <c r="B105" s="14">
        <v>91</v>
      </c>
      <c r="C105" s="20">
        <f t="shared" si="10"/>
        <v>93315.108703374004</v>
      </c>
      <c r="D105" s="38">
        <f t="shared" si="6"/>
        <v>342.15539857903809</v>
      </c>
      <c r="E105" s="38">
        <f t="shared" si="7"/>
        <v>2948.2550951156513</v>
      </c>
      <c r="F105" s="38">
        <f t="shared" si="8"/>
        <v>3290.4104936946896</v>
      </c>
      <c r="G105" s="39">
        <f t="shared" si="11"/>
        <v>90366.85360825836</v>
      </c>
    </row>
    <row r="106" spans="1:7" x14ac:dyDescent="0.25">
      <c r="A106" s="37">
        <f t="shared" si="9"/>
        <v>46235</v>
      </c>
      <c r="B106" s="14">
        <v>92</v>
      </c>
      <c r="C106" s="20">
        <f t="shared" si="10"/>
        <v>90366.85360825836</v>
      </c>
      <c r="D106" s="38">
        <f t="shared" si="6"/>
        <v>331.34512989694736</v>
      </c>
      <c r="E106" s="38">
        <f t="shared" si="7"/>
        <v>2959.0653637977425</v>
      </c>
      <c r="F106" s="38">
        <f t="shared" si="8"/>
        <v>3290.4104936946896</v>
      </c>
      <c r="G106" s="39">
        <f t="shared" si="11"/>
        <v>87407.788244460622</v>
      </c>
    </row>
    <row r="107" spans="1:7" x14ac:dyDescent="0.25">
      <c r="A107" s="37">
        <f t="shared" si="9"/>
        <v>46266</v>
      </c>
      <c r="B107" s="14">
        <v>93</v>
      </c>
      <c r="C107" s="20">
        <f t="shared" si="10"/>
        <v>87407.788244460622</v>
      </c>
      <c r="D107" s="38">
        <f t="shared" si="6"/>
        <v>320.49522356302225</v>
      </c>
      <c r="E107" s="38">
        <f t="shared" si="7"/>
        <v>2969.9152701316671</v>
      </c>
      <c r="F107" s="38">
        <f t="shared" si="8"/>
        <v>3290.4104936946892</v>
      </c>
      <c r="G107" s="39">
        <f t="shared" si="11"/>
        <v>84437.872974328959</v>
      </c>
    </row>
    <row r="108" spans="1:7" x14ac:dyDescent="0.25">
      <c r="A108" s="37">
        <f t="shared" si="9"/>
        <v>46296</v>
      </c>
      <c r="B108" s="14">
        <v>94</v>
      </c>
      <c r="C108" s="20">
        <f t="shared" si="10"/>
        <v>84437.872974328959</v>
      </c>
      <c r="D108" s="38">
        <f t="shared" si="6"/>
        <v>309.60553423920624</v>
      </c>
      <c r="E108" s="38">
        <f t="shared" si="7"/>
        <v>2980.8049594554832</v>
      </c>
      <c r="F108" s="38">
        <f t="shared" si="8"/>
        <v>3290.4104936946896</v>
      </c>
      <c r="G108" s="39">
        <f t="shared" si="11"/>
        <v>81457.068014873483</v>
      </c>
    </row>
    <row r="109" spans="1:7" x14ac:dyDescent="0.25">
      <c r="A109" s="37">
        <f t="shared" si="9"/>
        <v>46327</v>
      </c>
      <c r="B109" s="14">
        <v>95</v>
      </c>
      <c r="C109" s="20">
        <f t="shared" si="10"/>
        <v>81457.068014873483</v>
      </c>
      <c r="D109" s="38">
        <f t="shared" si="6"/>
        <v>298.67591605453612</v>
      </c>
      <c r="E109" s="38">
        <f t="shared" si="7"/>
        <v>2991.7345776401535</v>
      </c>
      <c r="F109" s="38">
        <f t="shared" si="8"/>
        <v>3290.4104936946896</v>
      </c>
      <c r="G109" s="39">
        <f t="shared" si="11"/>
        <v>78465.333437233334</v>
      </c>
    </row>
    <row r="110" spans="1:7" x14ac:dyDescent="0.25">
      <c r="A110" s="37">
        <f t="shared" si="9"/>
        <v>46357</v>
      </c>
      <c r="B110" s="14">
        <v>96</v>
      </c>
      <c r="C110" s="20">
        <f t="shared" si="10"/>
        <v>78465.333437233334</v>
      </c>
      <c r="D110" s="38">
        <f t="shared" si="6"/>
        <v>287.70622260318885</v>
      </c>
      <c r="E110" s="38">
        <f t="shared" si="7"/>
        <v>3002.7042710915007</v>
      </c>
      <c r="F110" s="38">
        <f t="shared" si="8"/>
        <v>3290.4104936946896</v>
      </c>
      <c r="G110" s="39">
        <f t="shared" si="11"/>
        <v>75462.629166141836</v>
      </c>
    </row>
    <row r="111" spans="1:7" x14ac:dyDescent="0.25">
      <c r="A111" s="37">
        <f t="shared" si="9"/>
        <v>46388</v>
      </c>
      <c r="B111" s="14">
        <v>97</v>
      </c>
      <c r="C111" s="20">
        <f t="shared" si="10"/>
        <v>75462.629166141836</v>
      </c>
      <c r="D111" s="38">
        <f t="shared" si="6"/>
        <v>276.69630694251998</v>
      </c>
      <c r="E111" s="38">
        <f t="shared" si="7"/>
        <v>3013.7141867521691</v>
      </c>
      <c r="F111" s="38">
        <f t="shared" si="8"/>
        <v>3290.4104936946892</v>
      </c>
      <c r="G111" s="39">
        <f t="shared" si="11"/>
        <v>72448.914979389665</v>
      </c>
    </row>
    <row r="112" spans="1:7" x14ac:dyDescent="0.25">
      <c r="A112" s="37">
        <f t="shared" si="9"/>
        <v>46419</v>
      </c>
      <c r="B112" s="14">
        <v>98</v>
      </c>
      <c r="C112" s="20">
        <f t="shared" si="10"/>
        <v>72448.914979389665</v>
      </c>
      <c r="D112" s="38">
        <f t="shared" si="6"/>
        <v>265.6460215910954</v>
      </c>
      <c r="E112" s="38">
        <f t="shared" si="7"/>
        <v>3024.764472103594</v>
      </c>
      <c r="F112" s="38">
        <f t="shared" si="8"/>
        <v>3290.4104936946896</v>
      </c>
      <c r="G112" s="39">
        <f t="shared" si="11"/>
        <v>69424.150507286075</v>
      </c>
    </row>
    <row r="113" spans="1:7" x14ac:dyDescent="0.25">
      <c r="A113" s="37">
        <f t="shared" si="9"/>
        <v>46447</v>
      </c>
      <c r="B113" s="14">
        <v>99</v>
      </c>
      <c r="C113" s="20">
        <f t="shared" si="10"/>
        <v>69424.150507286075</v>
      </c>
      <c r="D113" s="38">
        <f t="shared" si="6"/>
        <v>254.55521852671555</v>
      </c>
      <c r="E113" s="38">
        <f t="shared" si="7"/>
        <v>3035.855275167974</v>
      </c>
      <c r="F113" s="38">
        <f t="shared" si="8"/>
        <v>3290.4104936946896</v>
      </c>
      <c r="G113" s="39">
        <f t="shared" si="11"/>
        <v>66388.295232118107</v>
      </c>
    </row>
    <row r="114" spans="1:7" x14ac:dyDescent="0.25">
      <c r="A114" s="37">
        <f t="shared" si="9"/>
        <v>46478</v>
      </c>
      <c r="B114" s="14">
        <v>100</v>
      </c>
      <c r="C114" s="20">
        <f t="shared" si="10"/>
        <v>66388.295232118107</v>
      </c>
      <c r="D114" s="38">
        <f t="shared" si="6"/>
        <v>243.42374918443295</v>
      </c>
      <c r="E114" s="38">
        <f t="shared" si="7"/>
        <v>3046.9867445102564</v>
      </c>
      <c r="F114" s="38">
        <f t="shared" si="8"/>
        <v>3290.4104936946892</v>
      </c>
      <c r="G114" s="39">
        <f t="shared" si="11"/>
        <v>63341.30848760785</v>
      </c>
    </row>
    <row r="115" spans="1:7" x14ac:dyDescent="0.25">
      <c r="A115" s="37">
        <f t="shared" si="9"/>
        <v>46508</v>
      </c>
      <c r="B115" s="14">
        <v>101</v>
      </c>
      <c r="C115" s="20">
        <f t="shared" si="10"/>
        <v>63341.30848760785</v>
      </c>
      <c r="D115" s="38">
        <f t="shared" si="6"/>
        <v>232.25146445456201</v>
      </c>
      <c r="E115" s="38">
        <f t="shared" si="7"/>
        <v>3058.1590292401274</v>
      </c>
      <c r="F115" s="38">
        <f t="shared" si="8"/>
        <v>3290.4104936946896</v>
      </c>
      <c r="G115" s="39">
        <f t="shared" si="11"/>
        <v>60283.149458367719</v>
      </c>
    </row>
    <row r="116" spans="1:7" x14ac:dyDescent="0.25">
      <c r="A116" s="37">
        <f t="shared" si="9"/>
        <v>46539</v>
      </c>
      <c r="B116" s="14">
        <v>102</v>
      </c>
      <c r="C116" s="20">
        <f t="shared" si="10"/>
        <v>60283.149458367719</v>
      </c>
      <c r="D116" s="38">
        <f t="shared" si="6"/>
        <v>221.03821468068159</v>
      </c>
      <c r="E116" s="38">
        <f t="shared" si="7"/>
        <v>3069.3722790140082</v>
      </c>
      <c r="F116" s="38">
        <f t="shared" si="8"/>
        <v>3290.4104936946896</v>
      </c>
      <c r="G116" s="39">
        <f t="shared" si="11"/>
        <v>57213.77717935371</v>
      </c>
    </row>
    <row r="117" spans="1:7" x14ac:dyDescent="0.25">
      <c r="A117" s="37">
        <f t="shared" si="9"/>
        <v>46569</v>
      </c>
      <c r="B117" s="14">
        <v>103</v>
      </c>
      <c r="C117" s="20">
        <f t="shared" si="10"/>
        <v>57213.77717935371</v>
      </c>
      <c r="D117" s="38">
        <f t="shared" si="6"/>
        <v>209.78384965763018</v>
      </c>
      <c r="E117" s="38">
        <f t="shared" si="7"/>
        <v>3080.6266440370596</v>
      </c>
      <c r="F117" s="38">
        <f t="shared" si="8"/>
        <v>3290.4104936946896</v>
      </c>
      <c r="G117" s="39">
        <f t="shared" si="11"/>
        <v>54133.15053531665</v>
      </c>
    </row>
    <row r="118" spans="1:7" x14ac:dyDescent="0.25">
      <c r="A118" s="37">
        <f t="shared" si="9"/>
        <v>46600</v>
      </c>
      <c r="B118" s="14">
        <v>104</v>
      </c>
      <c r="C118" s="20">
        <f t="shared" si="10"/>
        <v>54133.15053531665</v>
      </c>
      <c r="D118" s="38">
        <f t="shared" si="6"/>
        <v>198.48821862949433</v>
      </c>
      <c r="E118" s="38">
        <f t="shared" si="7"/>
        <v>3091.9222750651948</v>
      </c>
      <c r="F118" s="38">
        <f t="shared" si="8"/>
        <v>3290.4104936946892</v>
      </c>
      <c r="G118" s="39">
        <f t="shared" si="11"/>
        <v>51041.228260251453</v>
      </c>
    </row>
    <row r="119" spans="1:7" x14ac:dyDescent="0.25">
      <c r="A119" s="37">
        <f t="shared" si="9"/>
        <v>46631</v>
      </c>
      <c r="B119" s="14">
        <v>105</v>
      </c>
      <c r="C119" s="20">
        <f t="shared" si="10"/>
        <v>51041.228260251453</v>
      </c>
      <c r="D119" s="38">
        <f t="shared" si="6"/>
        <v>187.15117028758857</v>
      </c>
      <c r="E119" s="38">
        <f t="shared" si="7"/>
        <v>3103.2593234071005</v>
      </c>
      <c r="F119" s="38">
        <f t="shared" si="8"/>
        <v>3290.4104936946892</v>
      </c>
      <c r="G119" s="39">
        <f t="shared" si="11"/>
        <v>47937.968936844351</v>
      </c>
    </row>
    <row r="120" spans="1:7" x14ac:dyDescent="0.25">
      <c r="A120" s="37">
        <f t="shared" si="9"/>
        <v>46661</v>
      </c>
      <c r="B120" s="14">
        <v>106</v>
      </c>
      <c r="C120" s="20">
        <f t="shared" si="10"/>
        <v>47937.968936844351</v>
      </c>
      <c r="D120" s="38">
        <f t="shared" si="6"/>
        <v>175.77255276842922</v>
      </c>
      <c r="E120" s="38">
        <f t="shared" si="7"/>
        <v>3114.6379409262604</v>
      </c>
      <c r="F120" s="38">
        <f t="shared" si="8"/>
        <v>3290.4104936946896</v>
      </c>
      <c r="G120" s="39">
        <f t="shared" si="11"/>
        <v>44823.330995918092</v>
      </c>
    </row>
    <row r="121" spans="1:7" x14ac:dyDescent="0.25">
      <c r="A121" s="37">
        <f t="shared" si="9"/>
        <v>46692</v>
      </c>
      <c r="B121" s="14">
        <v>107</v>
      </c>
      <c r="C121" s="20">
        <f t="shared" si="10"/>
        <v>44823.330995918092</v>
      </c>
      <c r="D121" s="38">
        <f t="shared" si="6"/>
        <v>164.3522136516996</v>
      </c>
      <c r="E121" s="38">
        <f t="shared" si="7"/>
        <v>3126.0582800429902</v>
      </c>
      <c r="F121" s="38">
        <f t="shared" si="8"/>
        <v>3290.4104936946896</v>
      </c>
      <c r="G121" s="39">
        <f t="shared" si="11"/>
        <v>41697.2727158751</v>
      </c>
    </row>
    <row r="122" spans="1:7" x14ac:dyDescent="0.25">
      <c r="A122" s="37">
        <f t="shared" si="9"/>
        <v>46722</v>
      </c>
      <c r="B122" s="14">
        <v>108</v>
      </c>
      <c r="C122" s="20">
        <f t="shared" si="10"/>
        <v>41697.2727158751</v>
      </c>
      <c r="D122" s="38">
        <f t="shared" si="6"/>
        <v>152.88999995820865</v>
      </c>
      <c r="E122" s="38">
        <f t="shared" si="7"/>
        <v>3137.5204937364811</v>
      </c>
      <c r="F122" s="38">
        <f t="shared" si="8"/>
        <v>3290.4104936946896</v>
      </c>
      <c r="G122" s="39">
        <f t="shared" si="11"/>
        <v>38559.752222138617</v>
      </c>
    </row>
    <row r="123" spans="1:7" x14ac:dyDescent="0.25">
      <c r="A123" s="37">
        <f t="shared" si="9"/>
        <v>46753</v>
      </c>
      <c r="B123" s="14">
        <v>109</v>
      </c>
      <c r="C123" s="20">
        <f t="shared" si="10"/>
        <v>38559.752222138617</v>
      </c>
      <c r="D123" s="38">
        <f t="shared" si="6"/>
        <v>141.38575814784153</v>
      </c>
      <c r="E123" s="38">
        <f t="shared" si="7"/>
        <v>3149.0247355468482</v>
      </c>
      <c r="F123" s="38">
        <f t="shared" si="8"/>
        <v>3290.4104936946896</v>
      </c>
      <c r="G123" s="39">
        <f t="shared" si="11"/>
        <v>35410.727486591772</v>
      </c>
    </row>
    <row r="124" spans="1:7" x14ac:dyDescent="0.25">
      <c r="A124" s="37">
        <f t="shared" si="9"/>
        <v>46784</v>
      </c>
      <c r="B124" s="14">
        <v>110</v>
      </c>
      <c r="C124" s="20">
        <f t="shared" si="10"/>
        <v>35410.727486591772</v>
      </c>
      <c r="D124" s="38">
        <f t="shared" si="6"/>
        <v>129.83933411750311</v>
      </c>
      <c r="E124" s="38">
        <f t="shared" si="7"/>
        <v>3160.5711595771863</v>
      </c>
      <c r="F124" s="38">
        <f t="shared" si="8"/>
        <v>3290.4104936946896</v>
      </c>
      <c r="G124" s="39">
        <f t="shared" si="11"/>
        <v>32250.156327014585</v>
      </c>
    </row>
    <row r="125" spans="1:7" x14ac:dyDescent="0.25">
      <c r="A125" s="37">
        <f t="shared" si="9"/>
        <v>46813</v>
      </c>
      <c r="B125" s="14">
        <v>111</v>
      </c>
      <c r="C125" s="20">
        <f t="shared" si="10"/>
        <v>32250.156327014585</v>
      </c>
      <c r="D125" s="38">
        <f t="shared" si="6"/>
        <v>118.25057319905342</v>
      </c>
      <c r="E125" s="38">
        <f t="shared" si="7"/>
        <v>3172.159920495636</v>
      </c>
      <c r="F125" s="38">
        <f t="shared" si="8"/>
        <v>3290.4104936946896</v>
      </c>
      <c r="G125" s="39">
        <f t="shared" si="11"/>
        <v>29077.996406518949</v>
      </c>
    </row>
    <row r="126" spans="1:7" x14ac:dyDescent="0.25">
      <c r="A126" s="37">
        <f t="shared" si="9"/>
        <v>46844</v>
      </c>
      <c r="B126" s="14">
        <v>112</v>
      </c>
      <c r="C126" s="20">
        <f t="shared" si="10"/>
        <v>29077.996406518949</v>
      </c>
      <c r="D126" s="38">
        <f t="shared" si="6"/>
        <v>106.61932015723606</v>
      </c>
      <c r="E126" s="38">
        <f t="shared" si="7"/>
        <v>3183.7911735374532</v>
      </c>
      <c r="F126" s="38">
        <f t="shared" si="8"/>
        <v>3290.4104936946892</v>
      </c>
      <c r="G126" s="39">
        <f t="shared" si="11"/>
        <v>25894.205232981494</v>
      </c>
    </row>
    <row r="127" spans="1:7" x14ac:dyDescent="0.25">
      <c r="A127" s="37">
        <f t="shared" si="9"/>
        <v>46874</v>
      </c>
      <c r="B127" s="14">
        <v>113</v>
      </c>
      <c r="C127" s="20">
        <f t="shared" si="10"/>
        <v>25894.205232981494</v>
      </c>
      <c r="D127" s="38">
        <f t="shared" si="6"/>
        <v>94.945419187598759</v>
      </c>
      <c r="E127" s="38">
        <f t="shared" si="7"/>
        <v>3195.4650745070908</v>
      </c>
      <c r="F127" s="38">
        <f t="shared" si="8"/>
        <v>3290.4104936946896</v>
      </c>
      <c r="G127" s="39">
        <f t="shared" si="11"/>
        <v>22698.740158474404</v>
      </c>
    </row>
    <row r="128" spans="1:7" x14ac:dyDescent="0.25">
      <c r="A128" s="37">
        <f t="shared" si="9"/>
        <v>46905</v>
      </c>
      <c r="B128" s="14">
        <v>114</v>
      </c>
      <c r="C128" s="20">
        <f t="shared" si="10"/>
        <v>22698.740158474404</v>
      </c>
      <c r="D128" s="38">
        <f t="shared" si="6"/>
        <v>83.228713914406086</v>
      </c>
      <c r="E128" s="38">
        <f t="shared" si="7"/>
        <v>3207.1817797802833</v>
      </c>
      <c r="F128" s="38">
        <f t="shared" si="8"/>
        <v>3290.4104936946892</v>
      </c>
      <c r="G128" s="39">
        <f t="shared" si="11"/>
        <v>19491.558378694121</v>
      </c>
    </row>
    <row r="129" spans="1:7" x14ac:dyDescent="0.25">
      <c r="A129" s="37">
        <f t="shared" si="9"/>
        <v>46935</v>
      </c>
      <c r="B129" s="14">
        <v>115</v>
      </c>
      <c r="C129" s="20">
        <f t="shared" si="10"/>
        <v>19491.558378694121</v>
      </c>
      <c r="D129" s="38">
        <f t="shared" si="6"/>
        <v>71.46904738854505</v>
      </c>
      <c r="E129" s="38">
        <f t="shared" si="7"/>
        <v>3218.9414463061444</v>
      </c>
      <c r="F129" s="38">
        <f t="shared" si="8"/>
        <v>3290.4104936946896</v>
      </c>
      <c r="G129" s="39">
        <f t="shared" si="11"/>
        <v>16272.616932387977</v>
      </c>
    </row>
    <row r="130" spans="1:7" x14ac:dyDescent="0.25">
      <c r="A130" s="37">
        <f t="shared" si="9"/>
        <v>46966</v>
      </c>
      <c r="B130" s="14">
        <v>116</v>
      </c>
      <c r="C130" s="20">
        <f t="shared" si="10"/>
        <v>16272.616932387977</v>
      </c>
      <c r="D130" s="38">
        <f t="shared" si="6"/>
        <v>59.666262085422517</v>
      </c>
      <c r="E130" s="38">
        <f t="shared" si="7"/>
        <v>3230.744231609267</v>
      </c>
      <c r="F130" s="38">
        <f t="shared" si="8"/>
        <v>3290.4104936946896</v>
      </c>
      <c r="G130" s="39">
        <f t="shared" si="11"/>
        <v>13041.872700778709</v>
      </c>
    </row>
    <row r="131" spans="1:7" x14ac:dyDescent="0.25">
      <c r="A131" s="37">
        <f t="shared" si="9"/>
        <v>46997</v>
      </c>
      <c r="B131" s="14">
        <v>117</v>
      </c>
      <c r="C131" s="20">
        <f t="shared" si="10"/>
        <v>13041.872700778709</v>
      </c>
      <c r="D131" s="38">
        <f t="shared" si="6"/>
        <v>47.820199902855215</v>
      </c>
      <c r="E131" s="38">
        <f t="shared" si="7"/>
        <v>3242.5902937918345</v>
      </c>
      <c r="F131" s="38">
        <f t="shared" si="8"/>
        <v>3290.4104936946896</v>
      </c>
      <c r="G131" s="39">
        <f t="shared" si="11"/>
        <v>9799.2824069868748</v>
      </c>
    </row>
    <row r="132" spans="1:7" x14ac:dyDescent="0.25">
      <c r="A132" s="37">
        <f t="shared" si="9"/>
        <v>47027</v>
      </c>
      <c r="B132" s="14">
        <v>118</v>
      </c>
      <c r="C132" s="20">
        <f t="shared" si="10"/>
        <v>9799.2824069868748</v>
      </c>
      <c r="D132" s="38">
        <f t="shared" si="6"/>
        <v>35.93070215895181</v>
      </c>
      <c r="E132" s="38">
        <f t="shared" si="7"/>
        <v>3254.4797915357376</v>
      </c>
      <c r="F132" s="38">
        <f t="shared" si="8"/>
        <v>3290.4104936946892</v>
      </c>
      <c r="G132" s="39">
        <f t="shared" si="11"/>
        <v>6544.8026154511372</v>
      </c>
    </row>
    <row r="133" spans="1:7" x14ac:dyDescent="0.25">
      <c r="A133" s="41">
        <f t="shared" si="9"/>
        <v>47058</v>
      </c>
      <c r="B133" s="42">
        <v>119</v>
      </c>
      <c r="C133" s="43">
        <f t="shared" si="10"/>
        <v>6544.8026154511372</v>
      </c>
      <c r="D133" s="44">
        <f t="shared" si="6"/>
        <v>23.997609589987448</v>
      </c>
      <c r="E133" s="44">
        <f t="shared" si="7"/>
        <v>3266.4128841047018</v>
      </c>
      <c r="F133" s="44">
        <f t="shared" si="8"/>
        <v>3290.4104936946892</v>
      </c>
      <c r="G133" s="45">
        <f t="shared" si="11"/>
        <v>3278.3897313464354</v>
      </c>
    </row>
    <row r="134" spans="1:7" x14ac:dyDescent="0.25">
      <c r="A134" s="46">
        <f t="shared" si="9"/>
        <v>47088</v>
      </c>
      <c r="B134" s="47">
        <v>120</v>
      </c>
      <c r="C134" s="48">
        <f t="shared" si="10"/>
        <v>3278.3897313464354</v>
      </c>
      <c r="D134" s="49">
        <f t="shared" si="6"/>
        <v>12.020762348270203</v>
      </c>
      <c r="E134" s="49">
        <f t="shared" si="7"/>
        <v>3278.3897313464195</v>
      </c>
      <c r="F134" s="49">
        <f t="shared" si="8"/>
        <v>3290.4104936946896</v>
      </c>
      <c r="G134" s="50">
        <f t="shared" si="11"/>
        <v>1.5916157281026244E-11</v>
      </c>
    </row>
    <row r="135" spans="1:7" x14ac:dyDescent="0.25">
      <c r="A135" s="37"/>
      <c r="C135" s="20"/>
      <c r="D135" s="40">
        <f>SUM(D15:D134)</f>
        <v>75878.259243362758</v>
      </c>
      <c r="E135" s="40">
        <f>SUM(E15:E134)</f>
        <v>318971.00000000012</v>
      </c>
      <c r="F135" s="38"/>
      <c r="G135" s="39"/>
    </row>
    <row r="136" spans="1:7" x14ac:dyDescent="0.25">
      <c r="A136" s="37"/>
      <c r="C136" s="20"/>
      <c r="D136" s="38"/>
      <c r="E136" s="38"/>
      <c r="F136" s="38"/>
      <c r="G136" s="3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36"/>
  <sheetViews>
    <sheetView workbookViewId="0">
      <selection activeCell="K10" sqref="K10"/>
    </sheetView>
  </sheetViews>
  <sheetFormatPr defaultRowHeight="15" x14ac:dyDescent="0.25"/>
  <cols>
    <col min="1" max="1" width="8.42578125" style="14" bestFit="1" customWidth="1"/>
    <col min="2" max="2" width="6.28515625" style="14" bestFit="1" customWidth="1"/>
    <col min="3" max="3" width="19.7109375" style="14" customWidth="1"/>
    <col min="4" max="4" width="17.5703125" style="14" customWidth="1"/>
    <col min="5" max="5" width="14.42578125" style="14" bestFit="1" customWidth="1"/>
    <col min="6" max="7" width="15.42578125" style="14" bestFit="1" customWidth="1"/>
    <col min="8" max="38" width="9.140625" style="51"/>
  </cols>
  <sheetData>
    <row r="1" spans="1:7" x14ac:dyDescent="0.25">
      <c r="G1" s="15" t="s">
        <v>34</v>
      </c>
    </row>
    <row r="2" spans="1:7" x14ac:dyDescent="0.25">
      <c r="F2" s="16"/>
      <c r="G2" s="17" t="s">
        <v>35</v>
      </c>
    </row>
    <row r="3" spans="1:7" x14ac:dyDescent="0.25">
      <c r="F3" s="16"/>
      <c r="G3" s="17"/>
    </row>
    <row r="4" spans="1:7" x14ac:dyDescent="0.25">
      <c r="F4" s="16"/>
      <c r="G4" s="17"/>
    </row>
    <row r="5" spans="1:7" ht="21" x14ac:dyDescent="0.35">
      <c r="B5" s="18" t="s">
        <v>29</v>
      </c>
      <c r="E5" s="19"/>
      <c r="F5" s="20"/>
    </row>
    <row r="6" spans="1:7" x14ac:dyDescent="0.25">
      <c r="F6" s="20"/>
    </row>
    <row r="7" spans="1:7" x14ac:dyDescent="0.25">
      <c r="B7" s="21" t="s">
        <v>14</v>
      </c>
      <c r="C7" s="22"/>
      <c r="D7" s="23">
        <v>43466</v>
      </c>
      <c r="E7" s="24"/>
      <c r="F7" s="20"/>
    </row>
    <row r="8" spans="1:7" x14ac:dyDescent="0.25">
      <c r="B8" s="25" t="s">
        <v>15</v>
      </c>
      <c r="C8" s="26"/>
      <c r="D8" s="27">
        <v>120</v>
      </c>
      <c r="E8" s="28" t="s">
        <v>13</v>
      </c>
    </row>
    <row r="9" spans="1:7" x14ac:dyDescent="0.25">
      <c r="B9" s="25" t="s">
        <v>16</v>
      </c>
      <c r="C9" s="26"/>
      <c r="D9" s="29">
        <f>KOKKU!C5</f>
        <v>354691</v>
      </c>
      <c r="E9" s="28" t="s">
        <v>17</v>
      </c>
      <c r="F9" s="30"/>
    </row>
    <row r="10" spans="1:7" x14ac:dyDescent="0.25">
      <c r="B10" s="25" t="s">
        <v>18</v>
      </c>
      <c r="C10" s="26"/>
      <c r="D10" s="29">
        <v>0</v>
      </c>
      <c r="E10" s="28" t="s">
        <v>19</v>
      </c>
    </row>
    <row r="11" spans="1:7" x14ac:dyDescent="0.25">
      <c r="B11" s="25" t="s">
        <v>20</v>
      </c>
      <c r="C11" s="26"/>
      <c r="D11" s="29">
        <v>0</v>
      </c>
      <c r="E11" s="28" t="s">
        <v>19</v>
      </c>
    </row>
    <row r="12" spans="1:7" x14ac:dyDescent="0.25">
      <c r="B12" s="31" t="s">
        <v>21</v>
      </c>
      <c r="C12" s="32"/>
      <c r="D12" s="33">
        <v>4.3999999999999997E-2</v>
      </c>
      <c r="E12" s="34"/>
      <c r="G12" s="35"/>
    </row>
    <row r="14" spans="1:7" ht="15.75" thickBot="1" x14ac:dyDescent="0.3">
      <c r="A14" s="36" t="s">
        <v>22</v>
      </c>
      <c r="B14" s="36" t="s">
        <v>0</v>
      </c>
      <c r="C14" s="36" t="s">
        <v>23</v>
      </c>
      <c r="D14" s="36" t="s">
        <v>24</v>
      </c>
      <c r="E14" s="36" t="s">
        <v>25</v>
      </c>
      <c r="F14" s="36" t="s">
        <v>26</v>
      </c>
      <c r="G14" s="36" t="s">
        <v>27</v>
      </c>
    </row>
    <row r="15" spans="1:7" x14ac:dyDescent="0.25">
      <c r="A15" s="37">
        <f>D7</f>
        <v>43466</v>
      </c>
      <c r="B15" s="14">
        <v>1</v>
      </c>
      <c r="C15" s="20">
        <f>D9+D10</f>
        <v>354691</v>
      </c>
      <c r="D15" s="38">
        <f t="shared" ref="D15:D78" si="0">IPMT($D$12/12,B15,$D$8,-$C$15,$D$11)</f>
        <v>1300.5336666666667</v>
      </c>
      <c r="E15" s="38">
        <f t="shared" ref="E15:E78" si="1">PPMT($D$12/12,B15,$D$8,-$C$15,$D$11)</f>
        <v>2358.3537820953311</v>
      </c>
      <c r="F15" s="38">
        <f t="shared" ref="F15:F78" si="2">SUM(D15:E15)</f>
        <v>3658.8874487619978</v>
      </c>
      <c r="G15" s="38">
        <f>C15-E15</f>
        <v>352332.64621790469</v>
      </c>
    </row>
    <row r="16" spans="1:7" x14ac:dyDescent="0.25">
      <c r="A16" s="37">
        <f t="shared" ref="A16:A79" si="3">EDATE(A15,1)</f>
        <v>43497</v>
      </c>
      <c r="B16" s="14">
        <v>2</v>
      </c>
      <c r="C16" s="20">
        <f t="shared" ref="C16:C79" si="4">G15</f>
        <v>352332.64621790469</v>
      </c>
      <c r="D16" s="38">
        <f t="shared" si="0"/>
        <v>1291.8863694656502</v>
      </c>
      <c r="E16" s="38">
        <f t="shared" si="1"/>
        <v>2367.0010792963471</v>
      </c>
      <c r="F16" s="38">
        <f t="shared" si="2"/>
        <v>3658.8874487619973</v>
      </c>
      <c r="G16" s="38">
        <f t="shared" ref="G16:G79" si="5">C16-E16</f>
        <v>349965.64513860835</v>
      </c>
    </row>
    <row r="17" spans="1:7" x14ac:dyDescent="0.25">
      <c r="A17" s="37">
        <f t="shared" si="3"/>
        <v>43525</v>
      </c>
      <c r="B17" s="14">
        <v>3</v>
      </c>
      <c r="C17" s="20">
        <f t="shared" si="4"/>
        <v>349965.64513860835</v>
      </c>
      <c r="D17" s="38">
        <f t="shared" si="0"/>
        <v>1283.2073655082304</v>
      </c>
      <c r="E17" s="38">
        <f t="shared" si="1"/>
        <v>2375.6800832537674</v>
      </c>
      <c r="F17" s="38">
        <f t="shared" si="2"/>
        <v>3658.8874487619978</v>
      </c>
      <c r="G17" s="38">
        <f t="shared" si="5"/>
        <v>347589.96505535458</v>
      </c>
    </row>
    <row r="18" spans="1:7" x14ac:dyDescent="0.25">
      <c r="A18" s="37">
        <f t="shared" si="3"/>
        <v>43556</v>
      </c>
      <c r="B18" s="14">
        <v>4</v>
      </c>
      <c r="C18" s="20">
        <f t="shared" si="4"/>
        <v>347589.96505535458</v>
      </c>
      <c r="D18" s="38">
        <f t="shared" si="0"/>
        <v>1274.4965385362998</v>
      </c>
      <c r="E18" s="38">
        <f t="shared" si="1"/>
        <v>2384.390910225698</v>
      </c>
      <c r="F18" s="38">
        <f t="shared" si="2"/>
        <v>3658.8874487619978</v>
      </c>
      <c r="G18" s="38">
        <f t="shared" si="5"/>
        <v>345205.57414512889</v>
      </c>
    </row>
    <row r="19" spans="1:7" x14ac:dyDescent="0.25">
      <c r="A19" s="37">
        <f t="shared" si="3"/>
        <v>43586</v>
      </c>
      <c r="B19" s="14">
        <v>5</v>
      </c>
      <c r="C19" s="20">
        <f t="shared" si="4"/>
        <v>345205.57414512889</v>
      </c>
      <c r="D19" s="38">
        <f t="shared" si="0"/>
        <v>1265.7537718654723</v>
      </c>
      <c r="E19" s="38">
        <f t="shared" si="1"/>
        <v>2393.1336768965252</v>
      </c>
      <c r="F19" s="38">
        <f t="shared" si="2"/>
        <v>3658.8874487619978</v>
      </c>
      <c r="G19" s="38">
        <f t="shared" si="5"/>
        <v>342812.44046823238</v>
      </c>
    </row>
    <row r="20" spans="1:7" x14ac:dyDescent="0.25">
      <c r="A20" s="37">
        <f t="shared" si="3"/>
        <v>43617</v>
      </c>
      <c r="B20" s="14">
        <v>6</v>
      </c>
      <c r="C20" s="20">
        <f t="shared" si="4"/>
        <v>342812.44046823238</v>
      </c>
      <c r="D20" s="38">
        <f t="shared" si="0"/>
        <v>1256.9789483835184</v>
      </c>
      <c r="E20" s="38">
        <f t="shared" si="1"/>
        <v>2401.9085003784794</v>
      </c>
      <c r="F20" s="38">
        <f t="shared" si="2"/>
        <v>3658.8874487619978</v>
      </c>
      <c r="G20" s="38">
        <f t="shared" si="5"/>
        <v>340410.53196785389</v>
      </c>
    </row>
    <row r="21" spans="1:7" x14ac:dyDescent="0.25">
      <c r="A21" s="37">
        <f t="shared" si="3"/>
        <v>43647</v>
      </c>
      <c r="B21" s="14">
        <v>7</v>
      </c>
      <c r="C21" s="20">
        <f t="shared" si="4"/>
        <v>340410.53196785389</v>
      </c>
      <c r="D21" s="38">
        <f t="shared" si="0"/>
        <v>1248.1719505487974</v>
      </c>
      <c r="E21" s="38">
        <f t="shared" si="1"/>
        <v>2410.7154982132006</v>
      </c>
      <c r="F21" s="38">
        <f t="shared" si="2"/>
        <v>3658.8874487619978</v>
      </c>
      <c r="G21" s="38">
        <f t="shared" si="5"/>
        <v>337999.8164696407</v>
      </c>
    </row>
    <row r="22" spans="1:7" x14ac:dyDescent="0.25">
      <c r="A22" s="37">
        <f t="shared" si="3"/>
        <v>43678</v>
      </c>
      <c r="B22" s="14">
        <v>8</v>
      </c>
      <c r="C22" s="20">
        <f t="shared" si="4"/>
        <v>337999.8164696407</v>
      </c>
      <c r="D22" s="38">
        <f t="shared" si="0"/>
        <v>1239.3326603886826</v>
      </c>
      <c r="E22" s="38">
        <f t="shared" si="1"/>
        <v>2419.5547883733152</v>
      </c>
      <c r="F22" s="38">
        <f t="shared" si="2"/>
        <v>3658.8874487619978</v>
      </c>
      <c r="G22" s="38">
        <f t="shared" si="5"/>
        <v>335580.26168126741</v>
      </c>
    </row>
    <row r="23" spans="1:7" x14ac:dyDescent="0.25">
      <c r="A23" s="37">
        <f t="shared" si="3"/>
        <v>43709</v>
      </c>
      <c r="B23" s="14">
        <v>9</v>
      </c>
      <c r="C23" s="20">
        <f t="shared" si="4"/>
        <v>335580.26168126741</v>
      </c>
      <c r="D23" s="38">
        <f t="shared" si="0"/>
        <v>1230.4609594979802</v>
      </c>
      <c r="E23" s="38">
        <f t="shared" si="1"/>
        <v>2428.4264892640176</v>
      </c>
      <c r="F23" s="38">
        <f t="shared" si="2"/>
        <v>3658.8874487619978</v>
      </c>
      <c r="G23" s="38">
        <f t="shared" si="5"/>
        <v>333151.8351920034</v>
      </c>
    </row>
    <row r="24" spans="1:7" x14ac:dyDescent="0.25">
      <c r="A24" s="37">
        <f t="shared" si="3"/>
        <v>43739</v>
      </c>
      <c r="B24" s="14">
        <v>10</v>
      </c>
      <c r="C24" s="20">
        <f t="shared" si="4"/>
        <v>333151.8351920034</v>
      </c>
      <c r="D24" s="38">
        <f t="shared" si="0"/>
        <v>1221.5567290373453</v>
      </c>
      <c r="E24" s="38">
        <f t="shared" si="1"/>
        <v>2437.3307197246522</v>
      </c>
      <c r="F24" s="38">
        <f t="shared" si="2"/>
        <v>3658.8874487619978</v>
      </c>
      <c r="G24" s="38">
        <f t="shared" si="5"/>
        <v>330714.50447227876</v>
      </c>
    </row>
    <row r="25" spans="1:7" x14ac:dyDescent="0.25">
      <c r="A25" s="37">
        <f t="shared" si="3"/>
        <v>43770</v>
      </c>
      <c r="B25" s="14">
        <v>11</v>
      </c>
      <c r="C25" s="20">
        <f t="shared" si="4"/>
        <v>330714.50447227876</v>
      </c>
      <c r="D25" s="38">
        <f t="shared" si="0"/>
        <v>1212.6198497316884</v>
      </c>
      <c r="E25" s="38">
        <f t="shared" si="1"/>
        <v>2446.2675990303092</v>
      </c>
      <c r="F25" s="38">
        <f t="shared" si="2"/>
        <v>3658.8874487619978</v>
      </c>
      <c r="G25" s="38">
        <f t="shared" si="5"/>
        <v>328268.23687324848</v>
      </c>
    </row>
    <row r="26" spans="1:7" x14ac:dyDescent="0.25">
      <c r="A26" s="37">
        <f t="shared" si="3"/>
        <v>43800</v>
      </c>
      <c r="B26" s="14">
        <v>12</v>
      </c>
      <c r="C26" s="20">
        <f t="shared" si="4"/>
        <v>328268.23687324848</v>
      </c>
      <c r="D26" s="38">
        <f t="shared" si="0"/>
        <v>1203.6502018685771</v>
      </c>
      <c r="E26" s="38">
        <f t="shared" si="1"/>
        <v>2455.2372468934204</v>
      </c>
      <c r="F26" s="38">
        <f t="shared" si="2"/>
        <v>3658.8874487619978</v>
      </c>
      <c r="G26" s="38">
        <f t="shared" si="5"/>
        <v>325812.99962635507</v>
      </c>
    </row>
    <row r="27" spans="1:7" x14ac:dyDescent="0.25">
      <c r="A27" s="37">
        <f t="shared" si="3"/>
        <v>43831</v>
      </c>
      <c r="B27" s="14">
        <v>13</v>
      </c>
      <c r="C27" s="20">
        <f t="shared" si="4"/>
        <v>325812.99962635507</v>
      </c>
      <c r="D27" s="38">
        <f t="shared" si="0"/>
        <v>1194.6476652966348</v>
      </c>
      <c r="E27" s="38">
        <f t="shared" si="1"/>
        <v>2464.239783465363</v>
      </c>
      <c r="F27" s="38">
        <f t="shared" si="2"/>
        <v>3658.8874487619978</v>
      </c>
      <c r="G27" s="38">
        <f t="shared" si="5"/>
        <v>323348.75984288973</v>
      </c>
    </row>
    <row r="28" spans="1:7" x14ac:dyDescent="0.25">
      <c r="A28" s="37">
        <f t="shared" si="3"/>
        <v>43862</v>
      </c>
      <c r="B28" s="14">
        <v>14</v>
      </c>
      <c r="C28" s="20">
        <f t="shared" si="4"/>
        <v>323348.75984288973</v>
      </c>
      <c r="D28" s="38">
        <f t="shared" si="0"/>
        <v>1185.6121194239283</v>
      </c>
      <c r="E28" s="38">
        <f t="shared" si="1"/>
        <v>2473.2753293380697</v>
      </c>
      <c r="F28" s="38">
        <f t="shared" si="2"/>
        <v>3658.8874487619978</v>
      </c>
      <c r="G28" s="38">
        <f t="shared" si="5"/>
        <v>320875.48451355164</v>
      </c>
    </row>
    <row r="29" spans="1:7" x14ac:dyDescent="0.25">
      <c r="A29" s="37">
        <f t="shared" si="3"/>
        <v>43891</v>
      </c>
      <c r="B29" s="14">
        <v>15</v>
      </c>
      <c r="C29" s="20">
        <f t="shared" si="4"/>
        <v>320875.48451355164</v>
      </c>
      <c r="D29" s="38">
        <f t="shared" si="0"/>
        <v>1176.5434432163554</v>
      </c>
      <c r="E29" s="38">
        <f t="shared" si="1"/>
        <v>2482.3440055456417</v>
      </c>
      <c r="F29" s="38">
        <f t="shared" si="2"/>
        <v>3658.8874487619969</v>
      </c>
      <c r="G29" s="38">
        <f t="shared" si="5"/>
        <v>318393.14050800598</v>
      </c>
    </row>
    <row r="30" spans="1:7" x14ac:dyDescent="0.25">
      <c r="A30" s="37">
        <f t="shared" si="3"/>
        <v>43922</v>
      </c>
      <c r="B30" s="14">
        <v>16</v>
      </c>
      <c r="C30" s="20">
        <f t="shared" si="4"/>
        <v>318393.14050800598</v>
      </c>
      <c r="D30" s="38">
        <f t="shared" si="0"/>
        <v>1167.4415151960216</v>
      </c>
      <c r="E30" s="38">
        <f t="shared" si="1"/>
        <v>2491.4459335659767</v>
      </c>
      <c r="F30" s="38">
        <f t="shared" si="2"/>
        <v>3658.8874487619983</v>
      </c>
      <c r="G30" s="38">
        <f t="shared" si="5"/>
        <v>315901.69457444001</v>
      </c>
    </row>
    <row r="31" spans="1:7" x14ac:dyDescent="0.25">
      <c r="A31" s="37">
        <f t="shared" si="3"/>
        <v>43952</v>
      </c>
      <c r="B31" s="14">
        <v>17</v>
      </c>
      <c r="C31" s="20">
        <f t="shared" si="4"/>
        <v>315901.69457444001</v>
      </c>
      <c r="D31" s="38">
        <f t="shared" si="0"/>
        <v>1158.306213439613</v>
      </c>
      <c r="E31" s="38">
        <f t="shared" si="1"/>
        <v>2500.5812353223851</v>
      </c>
      <c r="F31" s="38">
        <f t="shared" si="2"/>
        <v>3658.8874487619978</v>
      </c>
      <c r="G31" s="38">
        <f t="shared" si="5"/>
        <v>313401.11333911761</v>
      </c>
    </row>
    <row r="32" spans="1:7" x14ac:dyDescent="0.25">
      <c r="A32" s="37">
        <f t="shared" si="3"/>
        <v>43983</v>
      </c>
      <c r="B32" s="14">
        <v>18</v>
      </c>
      <c r="C32" s="20">
        <f t="shared" si="4"/>
        <v>313401.11333911761</v>
      </c>
      <c r="D32" s="38">
        <f t="shared" si="0"/>
        <v>1149.1374155767639</v>
      </c>
      <c r="E32" s="38">
        <f t="shared" si="1"/>
        <v>2509.7500331852334</v>
      </c>
      <c r="F32" s="38">
        <f t="shared" si="2"/>
        <v>3658.8874487619973</v>
      </c>
      <c r="G32" s="38">
        <f t="shared" si="5"/>
        <v>310891.36330593238</v>
      </c>
    </row>
    <row r="33" spans="1:7" x14ac:dyDescent="0.25">
      <c r="A33" s="37">
        <f t="shared" si="3"/>
        <v>44013</v>
      </c>
      <c r="B33" s="14">
        <v>19</v>
      </c>
      <c r="C33" s="20">
        <f t="shared" si="4"/>
        <v>310891.36330593238</v>
      </c>
      <c r="D33" s="38">
        <f t="shared" si="0"/>
        <v>1139.9349987884182</v>
      </c>
      <c r="E33" s="38">
        <f t="shared" si="1"/>
        <v>2518.9524499735794</v>
      </c>
      <c r="F33" s="38">
        <f t="shared" si="2"/>
        <v>3658.8874487619978</v>
      </c>
      <c r="G33" s="38">
        <f t="shared" si="5"/>
        <v>308372.41085595882</v>
      </c>
    </row>
    <row r="34" spans="1:7" x14ac:dyDescent="0.25">
      <c r="A34" s="37">
        <f t="shared" si="3"/>
        <v>44044</v>
      </c>
      <c r="B34" s="14">
        <v>20</v>
      </c>
      <c r="C34" s="20">
        <f t="shared" si="4"/>
        <v>308372.41085595882</v>
      </c>
      <c r="D34" s="38">
        <f t="shared" si="0"/>
        <v>1130.6988398051817</v>
      </c>
      <c r="E34" s="38">
        <f t="shared" si="1"/>
        <v>2528.1886089568161</v>
      </c>
      <c r="F34" s="38">
        <f t="shared" si="2"/>
        <v>3658.8874487619978</v>
      </c>
      <c r="G34" s="38">
        <f t="shared" si="5"/>
        <v>305844.22224700201</v>
      </c>
    </row>
    <row r="35" spans="1:7" x14ac:dyDescent="0.25">
      <c r="A35" s="37">
        <f t="shared" si="3"/>
        <v>44075</v>
      </c>
      <c r="B35" s="14">
        <v>21</v>
      </c>
      <c r="C35" s="20">
        <f t="shared" si="4"/>
        <v>305844.22224700201</v>
      </c>
      <c r="D35" s="38">
        <f t="shared" si="0"/>
        <v>1121.4288149056731</v>
      </c>
      <c r="E35" s="38">
        <f t="shared" si="1"/>
        <v>2537.4586338563245</v>
      </c>
      <c r="F35" s="38">
        <f t="shared" si="2"/>
        <v>3658.8874487619978</v>
      </c>
      <c r="G35" s="38">
        <f t="shared" si="5"/>
        <v>303306.76361314568</v>
      </c>
    </row>
    <row r="36" spans="1:7" x14ac:dyDescent="0.25">
      <c r="A36" s="37">
        <f t="shared" si="3"/>
        <v>44105</v>
      </c>
      <c r="B36" s="14">
        <v>22</v>
      </c>
      <c r="C36" s="20">
        <f t="shared" si="4"/>
        <v>303306.76361314568</v>
      </c>
      <c r="D36" s="38">
        <f t="shared" si="0"/>
        <v>1112.1247999148668</v>
      </c>
      <c r="E36" s="38">
        <f t="shared" si="1"/>
        <v>2546.7626488471305</v>
      </c>
      <c r="F36" s="38">
        <f t="shared" si="2"/>
        <v>3658.8874487619973</v>
      </c>
      <c r="G36" s="38">
        <f t="shared" si="5"/>
        <v>300760.00096429855</v>
      </c>
    </row>
    <row r="37" spans="1:7" x14ac:dyDescent="0.25">
      <c r="A37" s="37">
        <f t="shared" si="3"/>
        <v>44136</v>
      </c>
      <c r="B37" s="14">
        <v>23</v>
      </c>
      <c r="C37" s="20">
        <f t="shared" si="4"/>
        <v>300760.00096429855</v>
      </c>
      <c r="D37" s="38">
        <f t="shared" si="0"/>
        <v>1102.7866702024273</v>
      </c>
      <c r="E37" s="38">
        <f t="shared" si="1"/>
        <v>2556.1007785595702</v>
      </c>
      <c r="F37" s="38">
        <f t="shared" si="2"/>
        <v>3658.8874487619978</v>
      </c>
      <c r="G37" s="38">
        <f t="shared" si="5"/>
        <v>298203.90018573898</v>
      </c>
    </row>
    <row r="38" spans="1:7" x14ac:dyDescent="0.25">
      <c r="A38" s="37">
        <f t="shared" si="3"/>
        <v>44166</v>
      </c>
      <c r="B38" s="14">
        <v>24</v>
      </c>
      <c r="C38" s="20">
        <f t="shared" si="4"/>
        <v>298203.90018573898</v>
      </c>
      <c r="D38" s="38">
        <f t="shared" si="0"/>
        <v>1093.4143006810423</v>
      </c>
      <c r="E38" s="38">
        <f t="shared" si="1"/>
        <v>2565.4731480809555</v>
      </c>
      <c r="F38" s="38">
        <f t="shared" si="2"/>
        <v>3658.8874487619978</v>
      </c>
      <c r="G38" s="38">
        <f t="shared" si="5"/>
        <v>295638.42703765805</v>
      </c>
    </row>
    <row r="39" spans="1:7" x14ac:dyDescent="0.25">
      <c r="A39" s="37">
        <f t="shared" si="3"/>
        <v>44197</v>
      </c>
      <c r="B39" s="14">
        <v>25</v>
      </c>
      <c r="C39" s="20">
        <f t="shared" si="4"/>
        <v>295638.42703765805</v>
      </c>
      <c r="D39" s="38">
        <f t="shared" si="0"/>
        <v>1084.0075658047454</v>
      </c>
      <c r="E39" s="38">
        <f t="shared" si="1"/>
        <v>2574.8798829572524</v>
      </c>
      <c r="F39" s="38">
        <f t="shared" si="2"/>
        <v>3658.8874487619978</v>
      </c>
      <c r="G39" s="38">
        <f t="shared" si="5"/>
        <v>293063.54715470079</v>
      </c>
    </row>
    <row r="40" spans="1:7" x14ac:dyDescent="0.25">
      <c r="A40" s="37">
        <f t="shared" si="3"/>
        <v>44228</v>
      </c>
      <c r="B40" s="14">
        <v>26</v>
      </c>
      <c r="C40" s="20">
        <f t="shared" si="4"/>
        <v>293063.54715470079</v>
      </c>
      <c r="D40" s="38">
        <f t="shared" si="0"/>
        <v>1074.5663395672354</v>
      </c>
      <c r="E40" s="38">
        <f t="shared" si="1"/>
        <v>2584.3211091947619</v>
      </c>
      <c r="F40" s="38">
        <f t="shared" si="2"/>
        <v>3658.8874487619973</v>
      </c>
      <c r="G40" s="38">
        <f t="shared" si="5"/>
        <v>290479.22604550602</v>
      </c>
    </row>
    <row r="41" spans="1:7" x14ac:dyDescent="0.25">
      <c r="A41" s="37">
        <f t="shared" si="3"/>
        <v>44256</v>
      </c>
      <c r="B41" s="14">
        <v>27</v>
      </c>
      <c r="C41" s="20">
        <f t="shared" si="4"/>
        <v>290479.22604550602</v>
      </c>
      <c r="D41" s="38">
        <f t="shared" si="0"/>
        <v>1065.0904955001881</v>
      </c>
      <c r="E41" s="38">
        <f t="shared" si="1"/>
        <v>2593.7969532618094</v>
      </c>
      <c r="F41" s="38">
        <f t="shared" si="2"/>
        <v>3658.8874487619978</v>
      </c>
      <c r="G41" s="38">
        <f t="shared" si="5"/>
        <v>287885.42909224419</v>
      </c>
    </row>
    <row r="42" spans="1:7" x14ac:dyDescent="0.25">
      <c r="A42" s="37">
        <f t="shared" si="3"/>
        <v>44287</v>
      </c>
      <c r="B42" s="14">
        <v>28</v>
      </c>
      <c r="C42" s="20">
        <f t="shared" si="4"/>
        <v>287885.42909224419</v>
      </c>
      <c r="D42" s="38">
        <f t="shared" si="0"/>
        <v>1055.5799066715613</v>
      </c>
      <c r="E42" s="38">
        <f t="shared" si="1"/>
        <v>2603.3075420904365</v>
      </c>
      <c r="F42" s="38">
        <f t="shared" si="2"/>
        <v>3658.8874487619978</v>
      </c>
      <c r="G42" s="38">
        <f t="shared" si="5"/>
        <v>285282.12155015377</v>
      </c>
    </row>
    <row r="43" spans="1:7" x14ac:dyDescent="0.25">
      <c r="A43" s="37">
        <f t="shared" si="3"/>
        <v>44317</v>
      </c>
      <c r="B43" s="14">
        <v>29</v>
      </c>
      <c r="C43" s="20">
        <f t="shared" si="4"/>
        <v>285282.12155015377</v>
      </c>
      <c r="D43" s="38">
        <f t="shared" si="0"/>
        <v>1046.0344456838966</v>
      </c>
      <c r="E43" s="38">
        <f t="shared" si="1"/>
        <v>2612.8530030781012</v>
      </c>
      <c r="F43" s="38">
        <f t="shared" si="2"/>
        <v>3658.8874487619978</v>
      </c>
      <c r="G43" s="38">
        <f t="shared" si="5"/>
        <v>282669.26854707568</v>
      </c>
    </row>
    <row r="44" spans="1:7" x14ac:dyDescent="0.25">
      <c r="A44" s="37">
        <f t="shared" si="3"/>
        <v>44348</v>
      </c>
      <c r="B44" s="14">
        <v>30</v>
      </c>
      <c r="C44" s="20">
        <f t="shared" si="4"/>
        <v>282669.26854707568</v>
      </c>
      <c r="D44" s="38">
        <f t="shared" si="0"/>
        <v>1036.4539846726102</v>
      </c>
      <c r="E44" s="38">
        <f t="shared" si="1"/>
        <v>2622.4334640893876</v>
      </c>
      <c r="F44" s="38">
        <f t="shared" si="2"/>
        <v>3658.8874487619978</v>
      </c>
      <c r="G44" s="38">
        <f t="shared" si="5"/>
        <v>280046.83508298628</v>
      </c>
    </row>
    <row r="45" spans="1:7" x14ac:dyDescent="0.25">
      <c r="A45" s="37">
        <f t="shared" si="3"/>
        <v>44378</v>
      </c>
      <c r="B45" s="14">
        <v>31</v>
      </c>
      <c r="C45" s="20">
        <f t="shared" si="4"/>
        <v>280046.83508298628</v>
      </c>
      <c r="D45" s="38">
        <f t="shared" si="0"/>
        <v>1026.8383953042824</v>
      </c>
      <c r="E45" s="38">
        <f t="shared" si="1"/>
        <v>2632.0490534577152</v>
      </c>
      <c r="F45" s="38">
        <f t="shared" si="2"/>
        <v>3658.8874487619978</v>
      </c>
      <c r="G45" s="38">
        <f t="shared" si="5"/>
        <v>277414.78602952854</v>
      </c>
    </row>
    <row r="46" spans="1:7" x14ac:dyDescent="0.25">
      <c r="A46" s="37">
        <f t="shared" si="3"/>
        <v>44409</v>
      </c>
      <c r="B46" s="14">
        <v>32</v>
      </c>
      <c r="C46" s="20">
        <f t="shared" si="4"/>
        <v>277414.78602952854</v>
      </c>
      <c r="D46" s="38">
        <f t="shared" si="0"/>
        <v>1017.1875487749376</v>
      </c>
      <c r="E46" s="38">
        <f t="shared" si="1"/>
        <v>2641.6998999870598</v>
      </c>
      <c r="F46" s="38">
        <f t="shared" si="2"/>
        <v>3658.8874487619973</v>
      </c>
      <c r="G46" s="38">
        <f t="shared" si="5"/>
        <v>274773.08612954145</v>
      </c>
    </row>
    <row r="47" spans="1:7" x14ac:dyDescent="0.25">
      <c r="A47" s="37">
        <f t="shared" si="3"/>
        <v>44440</v>
      </c>
      <c r="B47" s="14">
        <v>33</v>
      </c>
      <c r="C47" s="20">
        <f t="shared" si="4"/>
        <v>274773.08612954145</v>
      </c>
      <c r="D47" s="38">
        <f t="shared" si="0"/>
        <v>1007.5013158083182</v>
      </c>
      <c r="E47" s="38">
        <f t="shared" si="1"/>
        <v>2651.3861329536799</v>
      </c>
      <c r="F47" s="38">
        <f t="shared" si="2"/>
        <v>3658.8874487619978</v>
      </c>
      <c r="G47" s="38">
        <f t="shared" si="5"/>
        <v>272121.69999658776</v>
      </c>
    </row>
    <row r="48" spans="1:7" x14ac:dyDescent="0.25">
      <c r="A48" s="37">
        <f t="shared" si="3"/>
        <v>44470</v>
      </c>
      <c r="B48" s="14">
        <v>34</v>
      </c>
      <c r="C48" s="20">
        <f t="shared" si="4"/>
        <v>272121.69999658776</v>
      </c>
      <c r="D48" s="38">
        <f t="shared" si="0"/>
        <v>997.77956665415468</v>
      </c>
      <c r="E48" s="38">
        <f t="shared" si="1"/>
        <v>2661.1078821078431</v>
      </c>
      <c r="F48" s="38">
        <f t="shared" si="2"/>
        <v>3658.8874487619978</v>
      </c>
      <c r="G48" s="38">
        <f t="shared" si="5"/>
        <v>269460.59211447992</v>
      </c>
    </row>
    <row r="49" spans="1:7" x14ac:dyDescent="0.25">
      <c r="A49" s="37">
        <f t="shared" si="3"/>
        <v>44501</v>
      </c>
      <c r="B49" s="14">
        <v>35</v>
      </c>
      <c r="C49" s="20">
        <f t="shared" si="4"/>
        <v>269460.59211447992</v>
      </c>
      <c r="D49" s="38">
        <f t="shared" si="0"/>
        <v>988.02217108642571</v>
      </c>
      <c r="E49" s="38">
        <f t="shared" si="1"/>
        <v>2670.8652776755716</v>
      </c>
      <c r="F49" s="38">
        <f t="shared" si="2"/>
        <v>3658.8874487619973</v>
      </c>
      <c r="G49" s="38">
        <f t="shared" si="5"/>
        <v>266789.72683680436</v>
      </c>
    </row>
    <row r="50" spans="1:7" x14ac:dyDescent="0.25">
      <c r="A50" s="37">
        <f t="shared" si="3"/>
        <v>44531</v>
      </c>
      <c r="B50" s="14">
        <v>36</v>
      </c>
      <c r="C50" s="20">
        <f t="shared" si="4"/>
        <v>266789.72683680436</v>
      </c>
      <c r="D50" s="38">
        <f t="shared" si="0"/>
        <v>978.22899840161551</v>
      </c>
      <c r="E50" s="38">
        <f t="shared" si="1"/>
        <v>2680.6584503603822</v>
      </c>
      <c r="F50" s="38">
        <f t="shared" si="2"/>
        <v>3658.8874487619978</v>
      </c>
      <c r="G50" s="38">
        <f t="shared" si="5"/>
        <v>264109.06838644395</v>
      </c>
    </row>
    <row r="51" spans="1:7" x14ac:dyDescent="0.25">
      <c r="A51" s="37">
        <f t="shared" si="3"/>
        <v>44562</v>
      </c>
      <c r="B51" s="14">
        <v>37</v>
      </c>
      <c r="C51" s="20">
        <f t="shared" si="4"/>
        <v>264109.06838644395</v>
      </c>
      <c r="D51" s="38">
        <f t="shared" si="0"/>
        <v>968.39991741696065</v>
      </c>
      <c r="E51" s="38">
        <f t="shared" si="1"/>
        <v>2690.487531345037</v>
      </c>
      <c r="F51" s="38">
        <f t="shared" si="2"/>
        <v>3658.8874487619978</v>
      </c>
      <c r="G51" s="38">
        <f t="shared" si="5"/>
        <v>261418.5808550989</v>
      </c>
    </row>
    <row r="52" spans="1:7" x14ac:dyDescent="0.25">
      <c r="A52" s="37">
        <f t="shared" si="3"/>
        <v>44593</v>
      </c>
      <c r="B52" s="14">
        <v>38</v>
      </c>
      <c r="C52" s="20">
        <f t="shared" si="4"/>
        <v>261418.5808550989</v>
      </c>
      <c r="D52" s="38">
        <f t="shared" si="0"/>
        <v>958.53479646869573</v>
      </c>
      <c r="E52" s="38">
        <f t="shared" si="1"/>
        <v>2700.3526522933021</v>
      </c>
      <c r="F52" s="38">
        <f t="shared" si="2"/>
        <v>3658.8874487619978</v>
      </c>
      <c r="G52" s="38">
        <f t="shared" si="5"/>
        <v>258718.22820280559</v>
      </c>
    </row>
    <row r="53" spans="1:7" x14ac:dyDescent="0.25">
      <c r="A53" s="37">
        <f t="shared" si="3"/>
        <v>44621</v>
      </c>
      <c r="B53" s="14">
        <v>39</v>
      </c>
      <c r="C53" s="20">
        <f t="shared" si="4"/>
        <v>258718.22820280559</v>
      </c>
      <c r="D53" s="38">
        <f t="shared" si="0"/>
        <v>948.63350341028695</v>
      </c>
      <c r="E53" s="38">
        <f t="shared" si="1"/>
        <v>2710.2539453517106</v>
      </c>
      <c r="F53" s="38">
        <f t="shared" si="2"/>
        <v>3658.8874487619978</v>
      </c>
      <c r="G53" s="38">
        <f t="shared" si="5"/>
        <v>256007.97425745387</v>
      </c>
    </row>
    <row r="54" spans="1:7" x14ac:dyDescent="0.25">
      <c r="A54" s="37">
        <f t="shared" si="3"/>
        <v>44652</v>
      </c>
      <c r="B54" s="14">
        <v>40</v>
      </c>
      <c r="C54" s="20">
        <f t="shared" si="4"/>
        <v>256007.97425745387</v>
      </c>
      <c r="D54" s="38">
        <f t="shared" si="0"/>
        <v>938.695905610664</v>
      </c>
      <c r="E54" s="38">
        <f t="shared" si="1"/>
        <v>2720.1915431513339</v>
      </c>
      <c r="F54" s="38">
        <f t="shared" si="2"/>
        <v>3658.8874487619978</v>
      </c>
      <c r="G54" s="38">
        <f t="shared" si="5"/>
        <v>253287.78271430254</v>
      </c>
    </row>
    <row r="55" spans="1:7" x14ac:dyDescent="0.25">
      <c r="A55" s="37">
        <f t="shared" si="3"/>
        <v>44682</v>
      </c>
      <c r="B55" s="14">
        <v>41</v>
      </c>
      <c r="C55" s="20">
        <f t="shared" si="4"/>
        <v>253287.78271430254</v>
      </c>
      <c r="D55" s="38">
        <f t="shared" si="0"/>
        <v>928.72186995244238</v>
      </c>
      <c r="E55" s="38">
        <f t="shared" si="1"/>
        <v>2730.1655788095554</v>
      </c>
      <c r="F55" s="38">
        <f t="shared" si="2"/>
        <v>3658.8874487619978</v>
      </c>
      <c r="G55" s="38">
        <f t="shared" si="5"/>
        <v>250557.61713549297</v>
      </c>
    </row>
    <row r="56" spans="1:7" x14ac:dyDescent="0.25">
      <c r="A56" s="37">
        <f t="shared" si="3"/>
        <v>44713</v>
      </c>
      <c r="B56" s="14">
        <v>42</v>
      </c>
      <c r="C56" s="20">
        <f t="shared" si="4"/>
        <v>250557.61713549297</v>
      </c>
      <c r="D56" s="38">
        <f t="shared" si="0"/>
        <v>918.71126283014064</v>
      </c>
      <c r="E56" s="38">
        <f t="shared" si="1"/>
        <v>2740.1761859318572</v>
      </c>
      <c r="F56" s="38">
        <f t="shared" si="2"/>
        <v>3658.8874487619978</v>
      </c>
      <c r="G56" s="38">
        <f t="shared" si="5"/>
        <v>247817.4409495611</v>
      </c>
    </row>
    <row r="57" spans="1:7" x14ac:dyDescent="0.25">
      <c r="A57" s="37">
        <f t="shared" si="3"/>
        <v>44743</v>
      </c>
      <c r="B57" s="14">
        <v>43</v>
      </c>
      <c r="C57" s="20">
        <f t="shared" si="4"/>
        <v>247817.4409495611</v>
      </c>
      <c r="D57" s="38">
        <f t="shared" si="0"/>
        <v>908.66395014839065</v>
      </c>
      <c r="E57" s="38">
        <f t="shared" si="1"/>
        <v>2750.2234986136073</v>
      </c>
      <c r="F57" s="38">
        <f t="shared" si="2"/>
        <v>3658.8874487619978</v>
      </c>
      <c r="G57" s="38">
        <f t="shared" si="5"/>
        <v>245067.2174509475</v>
      </c>
    </row>
    <row r="58" spans="1:7" x14ac:dyDescent="0.25">
      <c r="A58" s="37">
        <f t="shared" si="3"/>
        <v>44774</v>
      </c>
      <c r="B58" s="14">
        <v>44</v>
      </c>
      <c r="C58" s="20">
        <f t="shared" si="4"/>
        <v>245067.2174509475</v>
      </c>
      <c r="D58" s="38">
        <f t="shared" si="0"/>
        <v>898.57979732014064</v>
      </c>
      <c r="E58" s="38">
        <f t="shared" si="1"/>
        <v>2760.3076514418572</v>
      </c>
      <c r="F58" s="38">
        <f t="shared" si="2"/>
        <v>3658.8874487619978</v>
      </c>
      <c r="G58" s="38">
        <f t="shared" si="5"/>
        <v>242306.90979950564</v>
      </c>
    </row>
    <row r="59" spans="1:7" x14ac:dyDescent="0.25">
      <c r="A59" s="37">
        <f t="shared" si="3"/>
        <v>44805</v>
      </c>
      <c r="B59" s="14">
        <v>45</v>
      </c>
      <c r="C59" s="20">
        <f t="shared" si="4"/>
        <v>242306.90979950564</v>
      </c>
      <c r="D59" s="38">
        <f t="shared" si="0"/>
        <v>888.45866926485382</v>
      </c>
      <c r="E59" s="38">
        <f t="shared" si="1"/>
        <v>2770.4287794971442</v>
      </c>
      <c r="F59" s="38">
        <f t="shared" si="2"/>
        <v>3658.8874487619978</v>
      </c>
      <c r="G59" s="38">
        <f t="shared" si="5"/>
        <v>239536.4810200085</v>
      </c>
    </row>
    <row r="60" spans="1:7" x14ac:dyDescent="0.25">
      <c r="A60" s="37">
        <f t="shared" si="3"/>
        <v>44835</v>
      </c>
      <c r="B60" s="14">
        <v>46</v>
      </c>
      <c r="C60" s="20">
        <f t="shared" si="4"/>
        <v>239536.4810200085</v>
      </c>
      <c r="D60" s="38">
        <f t="shared" si="0"/>
        <v>878.30043040669761</v>
      </c>
      <c r="E60" s="38">
        <f t="shared" si="1"/>
        <v>2780.5870183553002</v>
      </c>
      <c r="F60" s="38">
        <f t="shared" si="2"/>
        <v>3658.8874487619978</v>
      </c>
      <c r="G60" s="38">
        <f t="shared" si="5"/>
        <v>236755.89400165321</v>
      </c>
    </row>
    <row r="61" spans="1:7" x14ac:dyDescent="0.25">
      <c r="A61" s="37">
        <f t="shared" si="3"/>
        <v>44866</v>
      </c>
      <c r="B61" s="14">
        <v>47</v>
      </c>
      <c r="C61" s="20">
        <f t="shared" si="4"/>
        <v>236755.89400165321</v>
      </c>
      <c r="D61" s="38">
        <f t="shared" si="0"/>
        <v>868.10494467272815</v>
      </c>
      <c r="E61" s="38">
        <f t="shared" si="1"/>
        <v>2790.7825040892694</v>
      </c>
      <c r="F61" s="38">
        <f t="shared" si="2"/>
        <v>3658.8874487619978</v>
      </c>
      <c r="G61" s="38">
        <f t="shared" si="5"/>
        <v>233965.11149756395</v>
      </c>
    </row>
    <row r="62" spans="1:7" x14ac:dyDescent="0.25">
      <c r="A62" s="37">
        <f t="shared" si="3"/>
        <v>44896</v>
      </c>
      <c r="B62" s="14">
        <v>48</v>
      </c>
      <c r="C62" s="20">
        <f t="shared" si="4"/>
        <v>233965.11149756395</v>
      </c>
      <c r="D62" s="38">
        <f t="shared" si="0"/>
        <v>857.87207549106745</v>
      </c>
      <c r="E62" s="38">
        <f t="shared" si="1"/>
        <v>2801.01537327093</v>
      </c>
      <c r="F62" s="38">
        <f t="shared" si="2"/>
        <v>3658.8874487619973</v>
      </c>
      <c r="G62" s="38">
        <f t="shared" si="5"/>
        <v>231164.09612429302</v>
      </c>
    </row>
    <row r="63" spans="1:7" x14ac:dyDescent="0.25">
      <c r="A63" s="37">
        <f t="shared" si="3"/>
        <v>44927</v>
      </c>
      <c r="B63" s="14">
        <v>49</v>
      </c>
      <c r="C63" s="20">
        <f t="shared" si="4"/>
        <v>231164.09612429302</v>
      </c>
      <c r="D63" s="38">
        <f t="shared" si="0"/>
        <v>847.60168578907405</v>
      </c>
      <c r="E63" s="38">
        <f t="shared" si="1"/>
        <v>2811.2857629729237</v>
      </c>
      <c r="F63" s="38">
        <f t="shared" si="2"/>
        <v>3658.8874487619978</v>
      </c>
      <c r="G63" s="38">
        <f t="shared" si="5"/>
        <v>228352.81036132009</v>
      </c>
    </row>
    <row r="64" spans="1:7" x14ac:dyDescent="0.25">
      <c r="A64" s="37">
        <f t="shared" si="3"/>
        <v>44958</v>
      </c>
      <c r="B64" s="14">
        <v>50</v>
      </c>
      <c r="C64" s="20">
        <f t="shared" si="4"/>
        <v>228352.81036132009</v>
      </c>
      <c r="D64" s="38">
        <f t="shared" si="0"/>
        <v>837.29363799150667</v>
      </c>
      <c r="E64" s="38">
        <f t="shared" si="1"/>
        <v>2821.593810770491</v>
      </c>
      <c r="F64" s="38">
        <f t="shared" si="2"/>
        <v>3658.8874487619978</v>
      </c>
      <c r="G64" s="38">
        <f t="shared" si="5"/>
        <v>225531.21655054961</v>
      </c>
    </row>
    <row r="65" spans="1:7" x14ac:dyDescent="0.25">
      <c r="A65" s="37">
        <f t="shared" si="3"/>
        <v>44986</v>
      </c>
      <c r="B65" s="14">
        <v>51</v>
      </c>
      <c r="C65" s="20">
        <f t="shared" si="4"/>
        <v>225531.21655054961</v>
      </c>
      <c r="D65" s="38">
        <f t="shared" si="0"/>
        <v>826.94779401868152</v>
      </c>
      <c r="E65" s="38">
        <f t="shared" si="1"/>
        <v>2831.9396547433157</v>
      </c>
      <c r="F65" s="38">
        <f t="shared" si="2"/>
        <v>3658.8874487619973</v>
      </c>
      <c r="G65" s="38">
        <f t="shared" si="5"/>
        <v>222699.27689580628</v>
      </c>
    </row>
    <row r="66" spans="1:7" x14ac:dyDescent="0.25">
      <c r="A66" s="37">
        <f t="shared" si="3"/>
        <v>45017</v>
      </c>
      <c r="B66" s="14">
        <v>52</v>
      </c>
      <c r="C66" s="20">
        <f t="shared" si="4"/>
        <v>222699.27689580628</v>
      </c>
      <c r="D66" s="38">
        <f t="shared" si="0"/>
        <v>816.56401528462277</v>
      </c>
      <c r="E66" s="38">
        <f t="shared" si="1"/>
        <v>2842.3234334773751</v>
      </c>
      <c r="F66" s="38">
        <f t="shared" si="2"/>
        <v>3658.8874487619978</v>
      </c>
      <c r="G66" s="38">
        <f t="shared" si="5"/>
        <v>219856.95346232891</v>
      </c>
    </row>
    <row r="67" spans="1:7" x14ac:dyDescent="0.25">
      <c r="A67" s="37">
        <f t="shared" si="3"/>
        <v>45047</v>
      </c>
      <c r="B67" s="14">
        <v>53</v>
      </c>
      <c r="C67" s="20">
        <f t="shared" si="4"/>
        <v>219856.95346232891</v>
      </c>
      <c r="D67" s="38">
        <f t="shared" si="0"/>
        <v>806.1421626952058</v>
      </c>
      <c r="E67" s="38">
        <f t="shared" si="1"/>
        <v>2852.7452860667918</v>
      </c>
      <c r="F67" s="38">
        <f t="shared" si="2"/>
        <v>3658.8874487619978</v>
      </c>
      <c r="G67" s="38">
        <f t="shared" si="5"/>
        <v>217004.20817626212</v>
      </c>
    </row>
    <row r="68" spans="1:7" x14ac:dyDescent="0.25">
      <c r="A68" s="37">
        <f t="shared" si="3"/>
        <v>45078</v>
      </c>
      <c r="B68" s="14">
        <v>54</v>
      </c>
      <c r="C68" s="20">
        <f t="shared" si="4"/>
        <v>217004.20817626212</v>
      </c>
      <c r="D68" s="38">
        <f t="shared" si="0"/>
        <v>795.6820966462941</v>
      </c>
      <c r="E68" s="38">
        <f t="shared" si="1"/>
        <v>2863.2053521157031</v>
      </c>
      <c r="F68" s="38">
        <f t="shared" si="2"/>
        <v>3658.8874487619973</v>
      </c>
      <c r="G68" s="38">
        <f t="shared" si="5"/>
        <v>214141.00282414642</v>
      </c>
    </row>
    <row r="69" spans="1:7" x14ac:dyDescent="0.25">
      <c r="A69" s="37">
        <f t="shared" si="3"/>
        <v>45108</v>
      </c>
      <c r="B69" s="14">
        <v>55</v>
      </c>
      <c r="C69" s="20">
        <f t="shared" si="4"/>
        <v>214141.00282414642</v>
      </c>
      <c r="D69" s="38">
        <f t="shared" si="0"/>
        <v>785.18367702186981</v>
      </c>
      <c r="E69" s="38">
        <f t="shared" si="1"/>
        <v>2873.7037717401281</v>
      </c>
      <c r="F69" s="38">
        <f t="shared" si="2"/>
        <v>3658.8874487619978</v>
      </c>
      <c r="G69" s="38">
        <f t="shared" si="5"/>
        <v>211267.29905240628</v>
      </c>
    </row>
    <row r="70" spans="1:7" x14ac:dyDescent="0.25">
      <c r="A70" s="37">
        <f t="shared" si="3"/>
        <v>45139</v>
      </c>
      <c r="B70" s="14">
        <v>56</v>
      </c>
      <c r="C70" s="20">
        <f t="shared" si="4"/>
        <v>211267.29905240628</v>
      </c>
      <c r="D70" s="38">
        <f t="shared" si="0"/>
        <v>774.64676319215596</v>
      </c>
      <c r="E70" s="38">
        <f t="shared" si="1"/>
        <v>2884.2406855698414</v>
      </c>
      <c r="F70" s="38">
        <f t="shared" si="2"/>
        <v>3658.8874487619973</v>
      </c>
      <c r="G70" s="38">
        <f t="shared" si="5"/>
        <v>208383.05836683643</v>
      </c>
    </row>
    <row r="71" spans="1:7" x14ac:dyDescent="0.25">
      <c r="A71" s="37">
        <f t="shared" si="3"/>
        <v>45170</v>
      </c>
      <c r="B71" s="14">
        <v>57</v>
      </c>
      <c r="C71" s="20">
        <f t="shared" si="4"/>
        <v>208383.05836683643</v>
      </c>
      <c r="D71" s="38">
        <f t="shared" si="0"/>
        <v>764.07121401173333</v>
      </c>
      <c r="E71" s="38">
        <f t="shared" si="1"/>
        <v>2894.8162347502644</v>
      </c>
      <c r="F71" s="38">
        <f t="shared" si="2"/>
        <v>3658.8874487619978</v>
      </c>
      <c r="G71" s="38">
        <f t="shared" si="5"/>
        <v>205488.24213208616</v>
      </c>
    </row>
    <row r="72" spans="1:7" x14ac:dyDescent="0.25">
      <c r="A72" s="37">
        <f t="shared" si="3"/>
        <v>45200</v>
      </c>
      <c r="B72" s="14">
        <v>58</v>
      </c>
      <c r="C72" s="20">
        <f t="shared" si="4"/>
        <v>205488.24213208616</v>
      </c>
      <c r="D72" s="38">
        <f t="shared" si="0"/>
        <v>753.45688781764898</v>
      </c>
      <c r="E72" s="38">
        <f t="shared" si="1"/>
        <v>2905.4305609443486</v>
      </c>
      <c r="F72" s="38">
        <f t="shared" si="2"/>
        <v>3658.8874487619978</v>
      </c>
      <c r="G72" s="38">
        <f t="shared" si="5"/>
        <v>202582.81157114182</v>
      </c>
    </row>
    <row r="73" spans="1:7" x14ac:dyDescent="0.25">
      <c r="A73" s="37">
        <f t="shared" si="3"/>
        <v>45231</v>
      </c>
      <c r="B73" s="14">
        <v>59</v>
      </c>
      <c r="C73" s="20">
        <f t="shared" si="4"/>
        <v>202582.81157114182</v>
      </c>
      <c r="D73" s="38">
        <f t="shared" si="0"/>
        <v>742.80364242751966</v>
      </c>
      <c r="E73" s="38">
        <f t="shared" si="1"/>
        <v>2916.0838063344777</v>
      </c>
      <c r="F73" s="38">
        <f t="shared" si="2"/>
        <v>3658.8874487619973</v>
      </c>
      <c r="G73" s="39">
        <f t="shared" si="5"/>
        <v>199666.72776480735</v>
      </c>
    </row>
    <row r="74" spans="1:7" x14ac:dyDescent="0.25">
      <c r="A74" s="37">
        <f t="shared" si="3"/>
        <v>45261</v>
      </c>
      <c r="B74" s="14">
        <v>60</v>
      </c>
      <c r="C74" s="20">
        <f t="shared" si="4"/>
        <v>199666.72776480735</v>
      </c>
      <c r="D74" s="38">
        <f t="shared" si="0"/>
        <v>732.11133513762661</v>
      </c>
      <c r="E74" s="38">
        <f t="shared" si="1"/>
        <v>2926.7761136243707</v>
      </c>
      <c r="F74" s="38">
        <f t="shared" si="2"/>
        <v>3658.8874487619973</v>
      </c>
      <c r="G74" s="39">
        <f t="shared" si="5"/>
        <v>196739.95165118299</v>
      </c>
    </row>
    <row r="75" spans="1:7" x14ac:dyDescent="0.25">
      <c r="A75" s="37">
        <f t="shared" si="3"/>
        <v>45292</v>
      </c>
      <c r="B75" s="14">
        <v>61</v>
      </c>
      <c r="C75" s="20">
        <f t="shared" si="4"/>
        <v>196739.95165118299</v>
      </c>
      <c r="D75" s="38">
        <f t="shared" si="0"/>
        <v>721.37982272100407</v>
      </c>
      <c r="E75" s="38">
        <f t="shared" si="1"/>
        <v>2937.5076260409937</v>
      </c>
      <c r="F75" s="38">
        <f t="shared" si="2"/>
        <v>3658.8874487619978</v>
      </c>
      <c r="G75" s="39">
        <f t="shared" si="5"/>
        <v>193802.444025142</v>
      </c>
    </row>
    <row r="76" spans="1:7" x14ac:dyDescent="0.25">
      <c r="A76" s="37">
        <f t="shared" si="3"/>
        <v>45323</v>
      </c>
      <c r="B76" s="14">
        <v>62</v>
      </c>
      <c r="C76" s="20">
        <f t="shared" si="4"/>
        <v>193802.444025142</v>
      </c>
      <c r="D76" s="38">
        <f t="shared" si="0"/>
        <v>710.60896142552042</v>
      </c>
      <c r="E76" s="38">
        <f t="shared" si="1"/>
        <v>2948.2784873364776</v>
      </c>
      <c r="F76" s="38">
        <f t="shared" si="2"/>
        <v>3658.8874487619978</v>
      </c>
      <c r="G76" s="39">
        <f t="shared" si="5"/>
        <v>190854.16553780553</v>
      </c>
    </row>
    <row r="77" spans="1:7" x14ac:dyDescent="0.25">
      <c r="A77" s="37">
        <f t="shared" si="3"/>
        <v>45352</v>
      </c>
      <c r="B77" s="14">
        <v>63</v>
      </c>
      <c r="C77" s="20">
        <f t="shared" si="4"/>
        <v>190854.16553780553</v>
      </c>
      <c r="D77" s="38">
        <f t="shared" si="0"/>
        <v>699.79860697195329</v>
      </c>
      <c r="E77" s="38">
        <f t="shared" si="1"/>
        <v>2959.0888417900446</v>
      </c>
      <c r="F77" s="38">
        <f t="shared" si="2"/>
        <v>3658.8874487619978</v>
      </c>
      <c r="G77" s="39">
        <f t="shared" si="5"/>
        <v>187895.07669601549</v>
      </c>
    </row>
    <row r="78" spans="1:7" x14ac:dyDescent="0.25">
      <c r="A78" s="37">
        <f t="shared" si="3"/>
        <v>45383</v>
      </c>
      <c r="B78" s="14">
        <v>64</v>
      </c>
      <c r="C78" s="20">
        <f t="shared" si="4"/>
        <v>187895.07669601549</v>
      </c>
      <c r="D78" s="38">
        <f t="shared" si="0"/>
        <v>688.94861455205648</v>
      </c>
      <c r="E78" s="38">
        <f t="shared" si="1"/>
        <v>2969.9388342099414</v>
      </c>
      <c r="F78" s="38">
        <f t="shared" si="2"/>
        <v>3658.8874487619978</v>
      </c>
      <c r="G78" s="39">
        <f t="shared" si="5"/>
        <v>184925.13786180553</v>
      </c>
    </row>
    <row r="79" spans="1:7" x14ac:dyDescent="0.25">
      <c r="A79" s="37">
        <f t="shared" si="3"/>
        <v>45413</v>
      </c>
      <c r="B79" s="14">
        <v>65</v>
      </c>
      <c r="C79" s="20">
        <f t="shared" si="4"/>
        <v>184925.13786180553</v>
      </c>
      <c r="D79" s="38">
        <f t="shared" ref="D79:D134" si="6">IPMT($D$12/12,B79,$D$8,-$C$15,$D$11)</f>
        <v>678.05883882661999</v>
      </c>
      <c r="E79" s="38">
        <f t="shared" ref="E79:E134" si="7">PPMT($D$12/12,B79,$D$8,-$C$15,$D$11)</f>
        <v>2980.8286099353782</v>
      </c>
      <c r="F79" s="38">
        <f t="shared" ref="F79:F134" si="8">SUM(D79:E79)</f>
        <v>3658.8874487619983</v>
      </c>
      <c r="G79" s="39">
        <f t="shared" si="5"/>
        <v>181944.30925187015</v>
      </c>
    </row>
    <row r="80" spans="1:7" x14ac:dyDescent="0.25">
      <c r="A80" s="37">
        <f t="shared" ref="A80:A134" si="9">EDATE(A79,1)</f>
        <v>45444</v>
      </c>
      <c r="B80" s="14">
        <v>66</v>
      </c>
      <c r="C80" s="20">
        <f t="shared" ref="C80:C134" si="10">G79</f>
        <v>181944.30925187015</v>
      </c>
      <c r="D80" s="38">
        <f t="shared" si="6"/>
        <v>667.12913392352357</v>
      </c>
      <c r="E80" s="38">
        <f t="shared" si="7"/>
        <v>2991.7583148384742</v>
      </c>
      <c r="F80" s="38">
        <f t="shared" si="8"/>
        <v>3658.8874487619978</v>
      </c>
      <c r="G80" s="39">
        <f t="shared" ref="G80:G134" si="11">C80-E80</f>
        <v>178952.55093703166</v>
      </c>
    </row>
    <row r="81" spans="1:7" x14ac:dyDescent="0.25">
      <c r="A81" s="37">
        <f t="shared" si="9"/>
        <v>45474</v>
      </c>
      <c r="B81" s="14">
        <v>67</v>
      </c>
      <c r="C81" s="20">
        <f t="shared" si="10"/>
        <v>178952.55093703166</v>
      </c>
      <c r="D81" s="38">
        <f t="shared" si="6"/>
        <v>656.15935343578246</v>
      </c>
      <c r="E81" s="38">
        <f t="shared" si="7"/>
        <v>3002.7280953262152</v>
      </c>
      <c r="F81" s="38">
        <f t="shared" si="8"/>
        <v>3658.8874487619978</v>
      </c>
      <c r="G81" s="39">
        <f t="shared" si="11"/>
        <v>175949.82284170543</v>
      </c>
    </row>
    <row r="82" spans="1:7" x14ac:dyDescent="0.25">
      <c r="A82" s="37">
        <f t="shared" si="9"/>
        <v>45505</v>
      </c>
      <c r="B82" s="14">
        <v>68</v>
      </c>
      <c r="C82" s="20">
        <f t="shared" si="10"/>
        <v>175949.82284170543</v>
      </c>
      <c r="D82" s="38">
        <f t="shared" si="6"/>
        <v>645.14935041958631</v>
      </c>
      <c r="E82" s="38">
        <f t="shared" si="7"/>
        <v>3013.7380983424114</v>
      </c>
      <c r="F82" s="38">
        <f t="shared" si="8"/>
        <v>3658.8874487619978</v>
      </c>
      <c r="G82" s="39">
        <f t="shared" si="11"/>
        <v>172936.08474336303</v>
      </c>
    </row>
    <row r="83" spans="1:7" x14ac:dyDescent="0.25">
      <c r="A83" s="37">
        <f t="shared" si="9"/>
        <v>45536</v>
      </c>
      <c r="B83" s="14">
        <v>69</v>
      </c>
      <c r="C83" s="20">
        <f t="shared" si="10"/>
        <v>172936.08474336303</v>
      </c>
      <c r="D83" s="38">
        <f t="shared" si="6"/>
        <v>634.09897739233088</v>
      </c>
      <c r="E83" s="38">
        <f t="shared" si="7"/>
        <v>3024.7884713696667</v>
      </c>
      <c r="F83" s="38">
        <f t="shared" si="8"/>
        <v>3658.8874487619978</v>
      </c>
      <c r="G83" s="39">
        <f t="shared" si="11"/>
        <v>169911.29627199337</v>
      </c>
    </row>
    <row r="84" spans="1:7" x14ac:dyDescent="0.25">
      <c r="A84" s="37">
        <f t="shared" si="9"/>
        <v>45566</v>
      </c>
      <c r="B84" s="14">
        <v>70</v>
      </c>
      <c r="C84" s="20">
        <f t="shared" si="10"/>
        <v>169911.29627199337</v>
      </c>
      <c r="D84" s="38">
        <f t="shared" si="6"/>
        <v>623.00808633064219</v>
      </c>
      <c r="E84" s="38">
        <f t="shared" si="7"/>
        <v>3035.8793624313557</v>
      </c>
      <c r="F84" s="38">
        <f t="shared" si="8"/>
        <v>3658.8874487619978</v>
      </c>
      <c r="G84" s="39">
        <f t="shared" si="11"/>
        <v>166875.41690956202</v>
      </c>
    </row>
    <row r="85" spans="1:7" x14ac:dyDescent="0.25">
      <c r="A85" s="37">
        <f t="shared" si="9"/>
        <v>45597</v>
      </c>
      <c r="B85" s="14">
        <v>71</v>
      </c>
      <c r="C85" s="20">
        <f t="shared" si="10"/>
        <v>166875.41690956202</v>
      </c>
      <c r="D85" s="38">
        <f t="shared" si="6"/>
        <v>611.87652866839369</v>
      </c>
      <c r="E85" s="38">
        <f t="shared" si="7"/>
        <v>3047.010920093604</v>
      </c>
      <c r="F85" s="38">
        <f t="shared" si="8"/>
        <v>3658.8874487619978</v>
      </c>
      <c r="G85" s="39">
        <f t="shared" si="11"/>
        <v>163828.40598946842</v>
      </c>
    </row>
    <row r="86" spans="1:7" x14ac:dyDescent="0.25">
      <c r="A86" s="37">
        <f t="shared" si="9"/>
        <v>45627</v>
      </c>
      <c r="B86" s="14">
        <v>72</v>
      </c>
      <c r="C86" s="20">
        <f t="shared" si="10"/>
        <v>163828.40598946842</v>
      </c>
      <c r="D86" s="38">
        <f t="shared" si="6"/>
        <v>600.70415529471722</v>
      </c>
      <c r="E86" s="38">
        <f t="shared" si="7"/>
        <v>3058.1832934672807</v>
      </c>
      <c r="F86" s="38">
        <f t="shared" si="8"/>
        <v>3658.8874487619978</v>
      </c>
      <c r="G86" s="39">
        <f t="shared" si="11"/>
        <v>160770.22269600115</v>
      </c>
    </row>
    <row r="87" spans="1:7" x14ac:dyDescent="0.25">
      <c r="A87" s="37">
        <f t="shared" si="9"/>
        <v>45658</v>
      </c>
      <c r="B87" s="14">
        <v>73</v>
      </c>
      <c r="C87" s="20">
        <f t="shared" si="10"/>
        <v>160770.22269600115</v>
      </c>
      <c r="D87" s="38">
        <f t="shared" si="6"/>
        <v>589.49081655200382</v>
      </c>
      <c r="E87" s="38">
        <f t="shared" si="7"/>
        <v>3069.3966322099936</v>
      </c>
      <c r="F87" s="38">
        <f t="shared" si="8"/>
        <v>3658.8874487619973</v>
      </c>
      <c r="G87" s="39">
        <f t="shared" si="11"/>
        <v>157700.82606379114</v>
      </c>
    </row>
    <row r="88" spans="1:7" x14ac:dyDescent="0.25">
      <c r="A88" s="37">
        <f t="shared" si="9"/>
        <v>45689</v>
      </c>
      <c r="B88" s="14">
        <v>74</v>
      </c>
      <c r="C88" s="20">
        <f t="shared" si="10"/>
        <v>157700.82606379114</v>
      </c>
      <c r="D88" s="38">
        <f t="shared" si="6"/>
        <v>578.23636223390065</v>
      </c>
      <c r="E88" s="38">
        <f t="shared" si="7"/>
        <v>3080.651086528097</v>
      </c>
      <c r="F88" s="38">
        <f t="shared" si="8"/>
        <v>3658.8874487619978</v>
      </c>
      <c r="G88" s="39">
        <f t="shared" si="11"/>
        <v>154620.17497726306</v>
      </c>
    </row>
    <row r="89" spans="1:7" x14ac:dyDescent="0.25">
      <c r="A89" s="37">
        <f t="shared" si="9"/>
        <v>45717</v>
      </c>
      <c r="B89" s="14">
        <v>75</v>
      </c>
      <c r="C89" s="20">
        <f t="shared" si="10"/>
        <v>154620.17497726306</v>
      </c>
      <c r="D89" s="38">
        <f t="shared" si="6"/>
        <v>566.94064158329752</v>
      </c>
      <c r="E89" s="38">
        <f t="shared" si="7"/>
        <v>3091.9468071787001</v>
      </c>
      <c r="F89" s="38">
        <f t="shared" si="8"/>
        <v>3658.8874487619978</v>
      </c>
      <c r="G89" s="39">
        <f t="shared" si="11"/>
        <v>151528.22817008436</v>
      </c>
    </row>
    <row r="90" spans="1:7" x14ac:dyDescent="0.25">
      <c r="A90" s="37">
        <f t="shared" si="9"/>
        <v>45748</v>
      </c>
      <c r="B90" s="14">
        <v>76</v>
      </c>
      <c r="C90" s="20">
        <f t="shared" si="10"/>
        <v>151528.22817008436</v>
      </c>
      <c r="D90" s="38">
        <f t="shared" si="6"/>
        <v>555.60350329030894</v>
      </c>
      <c r="E90" s="38">
        <f t="shared" si="7"/>
        <v>3103.2839454716886</v>
      </c>
      <c r="F90" s="38">
        <f t="shared" si="8"/>
        <v>3658.8874487619978</v>
      </c>
      <c r="G90" s="39">
        <f t="shared" si="11"/>
        <v>148424.94422461267</v>
      </c>
    </row>
    <row r="91" spans="1:7" x14ac:dyDescent="0.25">
      <c r="A91" s="37">
        <f t="shared" si="9"/>
        <v>45778</v>
      </c>
      <c r="B91" s="14">
        <v>77</v>
      </c>
      <c r="C91" s="20">
        <f t="shared" si="10"/>
        <v>148424.94422461267</v>
      </c>
      <c r="D91" s="38">
        <f t="shared" si="6"/>
        <v>544.22479549024627</v>
      </c>
      <c r="E91" s="38">
        <f t="shared" si="7"/>
        <v>3114.6626532717519</v>
      </c>
      <c r="F91" s="38">
        <f t="shared" si="8"/>
        <v>3658.8874487619983</v>
      </c>
      <c r="G91" s="39">
        <f t="shared" si="11"/>
        <v>145310.28157134092</v>
      </c>
    </row>
    <row r="92" spans="1:7" x14ac:dyDescent="0.25">
      <c r="A92" s="37">
        <f t="shared" si="9"/>
        <v>45809</v>
      </c>
      <c r="B92" s="14">
        <v>78</v>
      </c>
      <c r="C92" s="20">
        <f t="shared" si="10"/>
        <v>145310.28157134092</v>
      </c>
      <c r="D92" s="38">
        <f t="shared" si="6"/>
        <v>532.80436576158309</v>
      </c>
      <c r="E92" s="38">
        <f t="shared" si="7"/>
        <v>3126.0830830004147</v>
      </c>
      <c r="F92" s="38">
        <f t="shared" si="8"/>
        <v>3658.8874487619978</v>
      </c>
      <c r="G92" s="39">
        <f t="shared" si="11"/>
        <v>142184.19848834051</v>
      </c>
    </row>
    <row r="93" spans="1:7" x14ac:dyDescent="0.25">
      <c r="A93" s="37">
        <f t="shared" si="9"/>
        <v>45839</v>
      </c>
      <c r="B93" s="14">
        <v>79</v>
      </c>
      <c r="C93" s="20">
        <f t="shared" si="10"/>
        <v>142184.19848834051</v>
      </c>
      <c r="D93" s="38">
        <f t="shared" si="6"/>
        <v>521.34206112391485</v>
      </c>
      <c r="E93" s="38">
        <f t="shared" si="7"/>
        <v>3137.545387638083</v>
      </c>
      <c r="F93" s="38">
        <f t="shared" si="8"/>
        <v>3658.8874487619978</v>
      </c>
      <c r="G93" s="39">
        <f t="shared" si="11"/>
        <v>139046.65310070242</v>
      </c>
    </row>
    <row r="94" spans="1:7" x14ac:dyDescent="0.25">
      <c r="A94" s="37">
        <f t="shared" si="9"/>
        <v>45870</v>
      </c>
      <c r="B94" s="14">
        <v>80</v>
      </c>
      <c r="C94" s="20">
        <f t="shared" si="10"/>
        <v>139046.65310070242</v>
      </c>
      <c r="D94" s="38">
        <f t="shared" si="6"/>
        <v>509.83772803590864</v>
      </c>
      <c r="E94" s="38">
        <f t="shared" si="7"/>
        <v>3149.0497207260892</v>
      </c>
      <c r="F94" s="38">
        <f t="shared" si="8"/>
        <v>3658.8874487619978</v>
      </c>
      <c r="G94" s="39">
        <f t="shared" si="11"/>
        <v>135897.60337997632</v>
      </c>
    </row>
    <row r="95" spans="1:7" x14ac:dyDescent="0.25">
      <c r="A95" s="37">
        <f t="shared" si="9"/>
        <v>45901</v>
      </c>
      <c r="B95" s="14">
        <v>81</v>
      </c>
      <c r="C95" s="20">
        <f t="shared" si="10"/>
        <v>135897.60337997632</v>
      </c>
      <c r="D95" s="38">
        <f t="shared" si="6"/>
        <v>498.29121239324621</v>
      </c>
      <c r="E95" s="38">
        <f t="shared" si="7"/>
        <v>3160.5962363687513</v>
      </c>
      <c r="F95" s="38">
        <f t="shared" si="8"/>
        <v>3658.8874487619973</v>
      </c>
      <c r="G95" s="39">
        <f t="shared" si="11"/>
        <v>132737.00714360757</v>
      </c>
    </row>
    <row r="96" spans="1:7" x14ac:dyDescent="0.25">
      <c r="A96" s="37">
        <f t="shared" si="9"/>
        <v>45931</v>
      </c>
      <c r="B96" s="14">
        <v>82</v>
      </c>
      <c r="C96" s="20">
        <f t="shared" si="10"/>
        <v>132737.00714360757</v>
      </c>
      <c r="D96" s="38">
        <f t="shared" si="6"/>
        <v>486.70235952656088</v>
      </c>
      <c r="E96" s="38">
        <f t="shared" si="7"/>
        <v>3172.1850892354369</v>
      </c>
      <c r="F96" s="38">
        <f t="shared" si="8"/>
        <v>3658.8874487619978</v>
      </c>
      <c r="G96" s="39">
        <f t="shared" si="11"/>
        <v>129564.82205437213</v>
      </c>
    </row>
    <row r="97" spans="1:7" x14ac:dyDescent="0.25">
      <c r="A97" s="37">
        <f t="shared" si="9"/>
        <v>45962</v>
      </c>
      <c r="B97" s="14">
        <v>83</v>
      </c>
      <c r="C97" s="20">
        <f t="shared" si="10"/>
        <v>129564.82205437213</v>
      </c>
      <c r="D97" s="38">
        <f t="shared" si="6"/>
        <v>475.07101419936419</v>
      </c>
      <c r="E97" s="38">
        <f t="shared" si="7"/>
        <v>3183.8164345626333</v>
      </c>
      <c r="F97" s="38">
        <f t="shared" si="8"/>
        <v>3658.8874487619973</v>
      </c>
      <c r="G97" s="39">
        <f t="shared" si="11"/>
        <v>126381.0056198095</v>
      </c>
    </row>
    <row r="98" spans="1:7" x14ac:dyDescent="0.25">
      <c r="A98" s="37">
        <f t="shared" si="9"/>
        <v>45992</v>
      </c>
      <c r="B98" s="14">
        <v>84</v>
      </c>
      <c r="C98" s="20">
        <f t="shared" si="10"/>
        <v>126381.0056198095</v>
      </c>
      <c r="D98" s="38">
        <f t="shared" si="6"/>
        <v>463.39702060596784</v>
      </c>
      <c r="E98" s="38">
        <f t="shared" si="7"/>
        <v>3195.4904281560298</v>
      </c>
      <c r="F98" s="38">
        <f t="shared" si="8"/>
        <v>3658.8874487619978</v>
      </c>
      <c r="G98" s="39">
        <f t="shared" si="11"/>
        <v>123185.51519165347</v>
      </c>
    </row>
    <row r="99" spans="1:7" x14ac:dyDescent="0.25">
      <c r="A99" s="37">
        <f t="shared" si="9"/>
        <v>46023</v>
      </c>
      <c r="B99" s="14">
        <v>85</v>
      </c>
      <c r="C99" s="20">
        <f t="shared" si="10"/>
        <v>123185.51519165347</v>
      </c>
      <c r="D99" s="38">
        <f t="shared" si="6"/>
        <v>451.68022236939566</v>
      </c>
      <c r="E99" s="38">
        <f t="shared" si="7"/>
        <v>3207.207226392602</v>
      </c>
      <c r="F99" s="38">
        <f t="shared" si="8"/>
        <v>3658.8874487619978</v>
      </c>
      <c r="G99" s="39">
        <f t="shared" si="11"/>
        <v>119978.30796526087</v>
      </c>
    </row>
    <row r="100" spans="1:7" x14ac:dyDescent="0.25">
      <c r="A100" s="37">
        <f t="shared" si="9"/>
        <v>46054</v>
      </c>
      <c r="B100" s="14">
        <v>86</v>
      </c>
      <c r="C100" s="20">
        <f t="shared" si="10"/>
        <v>119978.30796526087</v>
      </c>
      <c r="D100" s="38">
        <f t="shared" si="6"/>
        <v>439.92046253928964</v>
      </c>
      <c r="E100" s="38">
        <f t="shared" si="7"/>
        <v>3218.9669862227079</v>
      </c>
      <c r="F100" s="38">
        <f t="shared" si="8"/>
        <v>3658.8874487619973</v>
      </c>
      <c r="G100" s="39">
        <f t="shared" si="11"/>
        <v>116759.34097903817</v>
      </c>
    </row>
    <row r="101" spans="1:7" x14ac:dyDescent="0.25">
      <c r="A101" s="37">
        <f t="shared" si="9"/>
        <v>46082</v>
      </c>
      <c r="B101" s="14">
        <v>87</v>
      </c>
      <c r="C101" s="20">
        <f t="shared" si="10"/>
        <v>116759.34097903817</v>
      </c>
      <c r="D101" s="38">
        <f t="shared" si="6"/>
        <v>428.11758358980632</v>
      </c>
      <c r="E101" s="38">
        <f t="shared" si="7"/>
        <v>3230.7698651721912</v>
      </c>
      <c r="F101" s="38">
        <f t="shared" si="8"/>
        <v>3658.8874487619973</v>
      </c>
      <c r="G101" s="39">
        <f t="shared" si="11"/>
        <v>113528.57111386598</v>
      </c>
    </row>
    <row r="102" spans="1:7" x14ac:dyDescent="0.25">
      <c r="A102" s="37">
        <f t="shared" si="9"/>
        <v>46113</v>
      </c>
      <c r="B102" s="14">
        <v>88</v>
      </c>
      <c r="C102" s="20">
        <f t="shared" si="10"/>
        <v>113528.57111386598</v>
      </c>
      <c r="D102" s="38">
        <f t="shared" si="6"/>
        <v>416.27142741750828</v>
      </c>
      <c r="E102" s="38">
        <f t="shared" si="7"/>
        <v>3242.6160213444896</v>
      </c>
      <c r="F102" s="38">
        <f t="shared" si="8"/>
        <v>3658.8874487619978</v>
      </c>
      <c r="G102" s="39">
        <f t="shared" si="11"/>
        <v>110285.95509252149</v>
      </c>
    </row>
    <row r="103" spans="1:7" x14ac:dyDescent="0.25">
      <c r="A103" s="37">
        <f t="shared" si="9"/>
        <v>46143</v>
      </c>
      <c r="B103" s="14">
        <v>89</v>
      </c>
      <c r="C103" s="20">
        <f t="shared" si="10"/>
        <v>110285.95509252149</v>
      </c>
      <c r="D103" s="38">
        <f t="shared" si="6"/>
        <v>404.38183533924519</v>
      </c>
      <c r="E103" s="38">
        <f t="shared" si="7"/>
        <v>3254.5056134227525</v>
      </c>
      <c r="F103" s="38">
        <f t="shared" si="8"/>
        <v>3658.8874487619978</v>
      </c>
      <c r="G103" s="39">
        <f t="shared" si="11"/>
        <v>107031.44947909874</v>
      </c>
    </row>
    <row r="104" spans="1:7" x14ac:dyDescent="0.25">
      <c r="A104" s="37">
        <f t="shared" si="9"/>
        <v>46174</v>
      </c>
      <c r="B104" s="14">
        <v>90</v>
      </c>
      <c r="C104" s="20">
        <f t="shared" si="10"/>
        <v>107031.44947909874</v>
      </c>
      <c r="D104" s="38">
        <f t="shared" si="6"/>
        <v>392.44864809002837</v>
      </c>
      <c r="E104" s="38">
        <f t="shared" si="7"/>
        <v>3266.4388006719691</v>
      </c>
      <c r="F104" s="38">
        <f t="shared" si="8"/>
        <v>3658.8874487619973</v>
      </c>
      <c r="G104" s="39">
        <f t="shared" si="11"/>
        <v>103765.01067842677</v>
      </c>
    </row>
    <row r="105" spans="1:7" x14ac:dyDescent="0.25">
      <c r="A105" s="37">
        <f t="shared" si="9"/>
        <v>46204</v>
      </c>
      <c r="B105" s="14">
        <v>91</v>
      </c>
      <c r="C105" s="20">
        <f t="shared" si="10"/>
        <v>103765.01067842677</v>
      </c>
      <c r="D105" s="38">
        <f t="shared" si="6"/>
        <v>380.47170582089791</v>
      </c>
      <c r="E105" s="38">
        <f t="shared" si="7"/>
        <v>3278.4157429410998</v>
      </c>
      <c r="F105" s="38">
        <f t="shared" si="8"/>
        <v>3658.8874487619978</v>
      </c>
      <c r="G105" s="39">
        <f t="shared" si="11"/>
        <v>100486.59493548567</v>
      </c>
    </row>
    <row r="106" spans="1:7" x14ac:dyDescent="0.25">
      <c r="A106" s="37">
        <f t="shared" si="9"/>
        <v>46235</v>
      </c>
      <c r="B106" s="14">
        <v>92</v>
      </c>
      <c r="C106" s="20">
        <f t="shared" si="10"/>
        <v>100486.59493548567</v>
      </c>
      <c r="D106" s="38">
        <f t="shared" si="6"/>
        <v>368.45084809678048</v>
      </c>
      <c r="E106" s="38">
        <f t="shared" si="7"/>
        <v>3290.4366006652176</v>
      </c>
      <c r="F106" s="38">
        <f t="shared" si="8"/>
        <v>3658.8874487619983</v>
      </c>
      <c r="G106" s="39">
        <f t="shared" si="11"/>
        <v>97196.158334820459</v>
      </c>
    </row>
    <row r="107" spans="1:7" x14ac:dyDescent="0.25">
      <c r="A107" s="37">
        <f t="shared" si="9"/>
        <v>46266</v>
      </c>
      <c r="B107" s="14">
        <v>93</v>
      </c>
      <c r="C107" s="20">
        <f t="shared" si="10"/>
        <v>97196.158334820459</v>
      </c>
      <c r="D107" s="38">
        <f t="shared" si="6"/>
        <v>356.38591389434129</v>
      </c>
      <c r="E107" s="38">
        <f t="shared" si="7"/>
        <v>3302.5015348676561</v>
      </c>
      <c r="F107" s="38">
        <f t="shared" si="8"/>
        <v>3658.8874487619973</v>
      </c>
      <c r="G107" s="39">
        <f t="shared" si="11"/>
        <v>93893.656799952805</v>
      </c>
    </row>
    <row r="108" spans="1:7" x14ac:dyDescent="0.25">
      <c r="A108" s="37">
        <f t="shared" si="9"/>
        <v>46296</v>
      </c>
      <c r="B108" s="14">
        <v>94</v>
      </c>
      <c r="C108" s="20">
        <f t="shared" si="10"/>
        <v>93893.656799952805</v>
      </c>
      <c r="D108" s="38">
        <f t="shared" si="6"/>
        <v>344.27674159982661</v>
      </c>
      <c r="E108" s="38">
        <f t="shared" si="7"/>
        <v>3314.6107071621709</v>
      </c>
      <c r="F108" s="38">
        <f t="shared" si="8"/>
        <v>3658.8874487619973</v>
      </c>
      <c r="G108" s="39">
        <f t="shared" si="11"/>
        <v>90579.046092790639</v>
      </c>
    </row>
    <row r="109" spans="1:7" x14ac:dyDescent="0.25">
      <c r="A109" s="37">
        <f t="shared" si="9"/>
        <v>46327</v>
      </c>
      <c r="B109" s="14">
        <v>95</v>
      </c>
      <c r="C109" s="20">
        <f t="shared" si="10"/>
        <v>90579.046092790639</v>
      </c>
      <c r="D109" s="38">
        <f t="shared" si="6"/>
        <v>332.12316900689865</v>
      </c>
      <c r="E109" s="38">
        <f t="shared" si="7"/>
        <v>3326.7642797550989</v>
      </c>
      <c r="F109" s="38">
        <f t="shared" si="8"/>
        <v>3658.8874487619973</v>
      </c>
      <c r="G109" s="39">
        <f t="shared" si="11"/>
        <v>87252.281813035544</v>
      </c>
    </row>
    <row r="110" spans="1:7" x14ac:dyDescent="0.25">
      <c r="A110" s="37">
        <f t="shared" si="9"/>
        <v>46357</v>
      </c>
      <c r="B110" s="14">
        <v>96</v>
      </c>
      <c r="C110" s="20">
        <f t="shared" si="10"/>
        <v>87252.281813035544</v>
      </c>
      <c r="D110" s="38">
        <f t="shared" si="6"/>
        <v>319.92503331446324</v>
      </c>
      <c r="E110" s="38">
        <f t="shared" si="7"/>
        <v>3338.9624154475341</v>
      </c>
      <c r="F110" s="38">
        <f t="shared" si="8"/>
        <v>3658.8874487619973</v>
      </c>
      <c r="G110" s="39">
        <f t="shared" si="11"/>
        <v>83913.319397588013</v>
      </c>
    </row>
    <row r="111" spans="1:7" x14ac:dyDescent="0.25">
      <c r="A111" s="37">
        <f t="shared" si="9"/>
        <v>46388</v>
      </c>
      <c r="B111" s="14">
        <v>97</v>
      </c>
      <c r="C111" s="20">
        <f t="shared" si="10"/>
        <v>83913.319397588013</v>
      </c>
      <c r="D111" s="38">
        <f t="shared" si="6"/>
        <v>307.68217112448895</v>
      </c>
      <c r="E111" s="38">
        <f t="shared" si="7"/>
        <v>3351.2052776375085</v>
      </c>
      <c r="F111" s="38">
        <f t="shared" si="8"/>
        <v>3658.8874487619973</v>
      </c>
      <c r="G111" s="39">
        <f t="shared" si="11"/>
        <v>80562.114119950507</v>
      </c>
    </row>
    <row r="112" spans="1:7" x14ac:dyDescent="0.25">
      <c r="A112" s="37">
        <f t="shared" si="9"/>
        <v>46419</v>
      </c>
      <c r="B112" s="14">
        <v>98</v>
      </c>
      <c r="C112" s="20">
        <f t="shared" si="10"/>
        <v>80562.114119950507</v>
      </c>
      <c r="D112" s="38">
        <f t="shared" si="6"/>
        <v>295.39441843981808</v>
      </c>
      <c r="E112" s="38">
        <f t="shared" si="7"/>
        <v>3363.4930303221799</v>
      </c>
      <c r="F112" s="38">
        <f t="shared" si="8"/>
        <v>3658.8874487619978</v>
      </c>
      <c r="G112" s="39">
        <f t="shared" si="11"/>
        <v>77198.62108962833</v>
      </c>
    </row>
    <row r="113" spans="1:7" x14ac:dyDescent="0.25">
      <c r="A113" s="37">
        <f t="shared" si="9"/>
        <v>46447</v>
      </c>
      <c r="B113" s="14">
        <v>99</v>
      </c>
      <c r="C113" s="20">
        <f t="shared" si="10"/>
        <v>77198.62108962833</v>
      </c>
      <c r="D113" s="38">
        <f t="shared" si="6"/>
        <v>283.06161066197012</v>
      </c>
      <c r="E113" s="38">
        <f t="shared" si="7"/>
        <v>3375.8258381000278</v>
      </c>
      <c r="F113" s="38">
        <f t="shared" si="8"/>
        <v>3658.8874487619978</v>
      </c>
      <c r="G113" s="39">
        <f t="shared" si="11"/>
        <v>73822.795251528296</v>
      </c>
    </row>
    <row r="114" spans="1:7" x14ac:dyDescent="0.25">
      <c r="A114" s="37">
        <f t="shared" si="9"/>
        <v>46478</v>
      </c>
      <c r="B114" s="14">
        <v>100</v>
      </c>
      <c r="C114" s="20">
        <f t="shared" si="10"/>
        <v>73822.795251528296</v>
      </c>
      <c r="D114" s="38">
        <f t="shared" si="6"/>
        <v>270.68358258893659</v>
      </c>
      <c r="E114" s="38">
        <f t="shared" si="7"/>
        <v>3388.2038661730608</v>
      </c>
      <c r="F114" s="38">
        <f t="shared" si="8"/>
        <v>3658.8874487619973</v>
      </c>
      <c r="G114" s="39">
        <f t="shared" si="11"/>
        <v>70434.591385355234</v>
      </c>
    </row>
    <row r="115" spans="1:7" x14ac:dyDescent="0.25">
      <c r="A115" s="37">
        <f t="shared" si="9"/>
        <v>46508</v>
      </c>
      <c r="B115" s="14">
        <v>101</v>
      </c>
      <c r="C115" s="20">
        <f t="shared" si="10"/>
        <v>70434.591385355234</v>
      </c>
      <c r="D115" s="38">
        <f t="shared" si="6"/>
        <v>258.26016841296877</v>
      </c>
      <c r="E115" s="38">
        <f t="shared" si="7"/>
        <v>3400.6272803490288</v>
      </c>
      <c r="F115" s="38">
        <f t="shared" si="8"/>
        <v>3658.8874487619973</v>
      </c>
      <c r="G115" s="39">
        <f t="shared" si="11"/>
        <v>67033.964105006206</v>
      </c>
    </row>
    <row r="116" spans="1:7" x14ac:dyDescent="0.25">
      <c r="A116" s="37">
        <f t="shared" si="9"/>
        <v>46539</v>
      </c>
      <c r="B116" s="14">
        <v>102</v>
      </c>
      <c r="C116" s="20">
        <f t="shared" si="10"/>
        <v>67033.964105006206</v>
      </c>
      <c r="D116" s="38">
        <f t="shared" si="6"/>
        <v>245.79120171835572</v>
      </c>
      <c r="E116" s="38">
        <f t="shared" si="7"/>
        <v>3413.0962470436421</v>
      </c>
      <c r="F116" s="38">
        <f t="shared" si="8"/>
        <v>3658.8874487619978</v>
      </c>
      <c r="G116" s="39">
        <f t="shared" si="11"/>
        <v>63620.867857962563</v>
      </c>
    </row>
    <row r="117" spans="1:7" x14ac:dyDescent="0.25">
      <c r="A117" s="37">
        <f t="shared" si="9"/>
        <v>46569</v>
      </c>
      <c r="B117" s="14">
        <v>103</v>
      </c>
      <c r="C117" s="20">
        <f t="shared" si="10"/>
        <v>63620.867857962563</v>
      </c>
      <c r="D117" s="38">
        <f t="shared" si="6"/>
        <v>233.27651547919564</v>
      </c>
      <c r="E117" s="38">
        <f t="shared" si="7"/>
        <v>3425.6109332828019</v>
      </c>
      <c r="F117" s="38">
        <f t="shared" si="8"/>
        <v>3658.8874487619973</v>
      </c>
      <c r="G117" s="39">
        <f t="shared" si="11"/>
        <v>60195.256924679765</v>
      </c>
    </row>
    <row r="118" spans="1:7" x14ac:dyDescent="0.25">
      <c r="A118" s="37">
        <f t="shared" si="9"/>
        <v>46600</v>
      </c>
      <c r="B118" s="14">
        <v>104</v>
      </c>
      <c r="C118" s="20">
        <f t="shared" si="10"/>
        <v>60195.256924679765</v>
      </c>
      <c r="D118" s="38">
        <f t="shared" si="6"/>
        <v>220.71594205715871</v>
      </c>
      <c r="E118" s="38">
        <f t="shared" si="7"/>
        <v>3438.171506704839</v>
      </c>
      <c r="F118" s="38">
        <f t="shared" si="8"/>
        <v>3658.8874487619978</v>
      </c>
      <c r="G118" s="39">
        <f t="shared" si="11"/>
        <v>56757.085417974929</v>
      </c>
    </row>
    <row r="119" spans="1:7" x14ac:dyDescent="0.25">
      <c r="A119" s="37">
        <f t="shared" si="9"/>
        <v>46631</v>
      </c>
      <c r="B119" s="14">
        <v>105</v>
      </c>
      <c r="C119" s="20">
        <f t="shared" si="10"/>
        <v>56757.085417974929</v>
      </c>
      <c r="D119" s="38">
        <f t="shared" si="6"/>
        <v>208.10931319924094</v>
      </c>
      <c r="E119" s="38">
        <f t="shared" si="7"/>
        <v>3450.7781355627567</v>
      </c>
      <c r="F119" s="38">
        <f t="shared" si="8"/>
        <v>3658.8874487619978</v>
      </c>
      <c r="G119" s="39">
        <f t="shared" si="11"/>
        <v>53306.30728241217</v>
      </c>
    </row>
    <row r="120" spans="1:7" x14ac:dyDescent="0.25">
      <c r="A120" s="37">
        <f t="shared" si="9"/>
        <v>46661</v>
      </c>
      <c r="B120" s="14">
        <v>106</v>
      </c>
      <c r="C120" s="20">
        <f t="shared" si="10"/>
        <v>53306.30728241217</v>
      </c>
      <c r="D120" s="38">
        <f t="shared" si="6"/>
        <v>195.45646003551087</v>
      </c>
      <c r="E120" s="38">
        <f t="shared" si="7"/>
        <v>3463.4309887264867</v>
      </c>
      <c r="F120" s="38">
        <f t="shared" si="8"/>
        <v>3658.8874487619978</v>
      </c>
      <c r="G120" s="39">
        <f t="shared" si="11"/>
        <v>49842.87629368568</v>
      </c>
    </row>
    <row r="121" spans="1:7" x14ac:dyDescent="0.25">
      <c r="A121" s="37">
        <f t="shared" si="9"/>
        <v>46692</v>
      </c>
      <c r="B121" s="14">
        <v>107</v>
      </c>
      <c r="C121" s="20">
        <f t="shared" si="10"/>
        <v>49842.87629368568</v>
      </c>
      <c r="D121" s="38">
        <f t="shared" si="6"/>
        <v>182.75721307684708</v>
      </c>
      <c r="E121" s="38">
        <f t="shared" si="7"/>
        <v>3476.1302356851506</v>
      </c>
      <c r="F121" s="38">
        <f t="shared" si="8"/>
        <v>3658.8874487619978</v>
      </c>
      <c r="G121" s="39">
        <f t="shared" si="11"/>
        <v>46366.746058000528</v>
      </c>
    </row>
    <row r="122" spans="1:7" x14ac:dyDescent="0.25">
      <c r="A122" s="37">
        <f t="shared" si="9"/>
        <v>46722</v>
      </c>
      <c r="B122" s="14">
        <v>108</v>
      </c>
      <c r="C122" s="20">
        <f t="shared" si="10"/>
        <v>46366.746058000528</v>
      </c>
      <c r="D122" s="38">
        <f t="shared" si="6"/>
        <v>170.0114022126682</v>
      </c>
      <c r="E122" s="38">
        <f t="shared" si="7"/>
        <v>3488.8760465493297</v>
      </c>
      <c r="F122" s="38">
        <f t="shared" si="8"/>
        <v>3658.8874487619978</v>
      </c>
      <c r="G122" s="39">
        <f t="shared" si="11"/>
        <v>42877.870011451196</v>
      </c>
    </row>
    <row r="123" spans="1:7" x14ac:dyDescent="0.25">
      <c r="A123" s="37">
        <f t="shared" si="9"/>
        <v>46753</v>
      </c>
      <c r="B123" s="14">
        <v>109</v>
      </c>
      <c r="C123" s="20">
        <f t="shared" si="10"/>
        <v>42877.870011451196</v>
      </c>
      <c r="D123" s="38">
        <f t="shared" si="6"/>
        <v>157.21885670865396</v>
      </c>
      <c r="E123" s="38">
        <f t="shared" si="7"/>
        <v>3501.6685920533437</v>
      </c>
      <c r="F123" s="38">
        <f t="shared" si="8"/>
        <v>3658.8874487619978</v>
      </c>
      <c r="G123" s="39">
        <f t="shared" si="11"/>
        <v>39376.201419397854</v>
      </c>
    </row>
    <row r="124" spans="1:7" x14ac:dyDescent="0.25">
      <c r="A124" s="37">
        <f t="shared" si="9"/>
        <v>46784</v>
      </c>
      <c r="B124" s="14">
        <v>110</v>
      </c>
      <c r="C124" s="20">
        <f t="shared" si="10"/>
        <v>39376.201419397854</v>
      </c>
      <c r="D124" s="38">
        <f t="shared" si="6"/>
        <v>144.37940520445841</v>
      </c>
      <c r="E124" s="38">
        <f t="shared" si="7"/>
        <v>3514.5080435575392</v>
      </c>
      <c r="F124" s="38">
        <f t="shared" si="8"/>
        <v>3658.8874487619978</v>
      </c>
      <c r="G124" s="39">
        <f t="shared" si="11"/>
        <v>35861.693375840317</v>
      </c>
    </row>
    <row r="125" spans="1:7" x14ac:dyDescent="0.25">
      <c r="A125" s="37">
        <f t="shared" si="9"/>
        <v>46813</v>
      </c>
      <c r="B125" s="14">
        <v>111</v>
      </c>
      <c r="C125" s="20">
        <f t="shared" si="10"/>
        <v>35861.693375840317</v>
      </c>
      <c r="D125" s="38">
        <f t="shared" si="6"/>
        <v>131.49287571141409</v>
      </c>
      <c r="E125" s="38">
        <f t="shared" si="7"/>
        <v>3527.3945730505834</v>
      </c>
      <c r="F125" s="38">
        <f t="shared" si="8"/>
        <v>3658.8874487619973</v>
      </c>
      <c r="G125" s="39">
        <f t="shared" si="11"/>
        <v>32334.298802789734</v>
      </c>
    </row>
    <row r="126" spans="1:7" x14ac:dyDescent="0.25">
      <c r="A126" s="37">
        <f t="shared" si="9"/>
        <v>46844</v>
      </c>
      <c r="B126" s="14">
        <v>112</v>
      </c>
      <c r="C126" s="20">
        <f t="shared" si="10"/>
        <v>32334.298802789734</v>
      </c>
      <c r="D126" s="38">
        <f t="shared" si="6"/>
        <v>118.55909561022858</v>
      </c>
      <c r="E126" s="38">
        <f t="shared" si="7"/>
        <v>3540.3283531517691</v>
      </c>
      <c r="F126" s="38">
        <f t="shared" si="8"/>
        <v>3658.8874487619978</v>
      </c>
      <c r="G126" s="39">
        <f t="shared" si="11"/>
        <v>28793.970449637964</v>
      </c>
    </row>
    <row r="127" spans="1:7" x14ac:dyDescent="0.25">
      <c r="A127" s="37">
        <f t="shared" si="9"/>
        <v>46874</v>
      </c>
      <c r="B127" s="14">
        <v>113</v>
      </c>
      <c r="C127" s="20">
        <f t="shared" si="10"/>
        <v>28793.970449637964</v>
      </c>
      <c r="D127" s="38">
        <f t="shared" si="6"/>
        <v>105.57789164867211</v>
      </c>
      <c r="E127" s="38">
        <f t="shared" si="7"/>
        <v>3553.3095571133254</v>
      </c>
      <c r="F127" s="38">
        <f t="shared" si="8"/>
        <v>3658.8874487619973</v>
      </c>
      <c r="G127" s="39">
        <f t="shared" si="11"/>
        <v>25240.66089252464</v>
      </c>
    </row>
    <row r="128" spans="1:7" x14ac:dyDescent="0.25">
      <c r="A128" s="37">
        <f t="shared" si="9"/>
        <v>46905</v>
      </c>
      <c r="B128" s="14">
        <v>114</v>
      </c>
      <c r="C128" s="20">
        <f t="shared" si="10"/>
        <v>25240.66089252464</v>
      </c>
      <c r="D128" s="38">
        <f t="shared" si="6"/>
        <v>92.549089939256589</v>
      </c>
      <c r="E128" s="38">
        <f t="shared" si="7"/>
        <v>3566.3383588227412</v>
      </c>
      <c r="F128" s="38">
        <f t="shared" si="8"/>
        <v>3658.8874487619978</v>
      </c>
      <c r="G128" s="39">
        <f t="shared" si="11"/>
        <v>21674.322533701899</v>
      </c>
    </row>
    <row r="129" spans="1:7" x14ac:dyDescent="0.25">
      <c r="A129" s="37">
        <f t="shared" si="9"/>
        <v>46935</v>
      </c>
      <c r="B129" s="14">
        <v>115</v>
      </c>
      <c r="C129" s="20">
        <f t="shared" si="10"/>
        <v>21674.322533701899</v>
      </c>
      <c r="D129" s="38">
        <f t="shared" si="6"/>
        <v>79.472515956906534</v>
      </c>
      <c r="E129" s="38">
        <f t="shared" si="7"/>
        <v>3579.4149328050912</v>
      </c>
      <c r="F129" s="38">
        <f t="shared" si="8"/>
        <v>3658.8874487619978</v>
      </c>
      <c r="G129" s="39">
        <f t="shared" si="11"/>
        <v>18094.907600896808</v>
      </c>
    </row>
    <row r="130" spans="1:7" x14ac:dyDescent="0.25">
      <c r="A130" s="37">
        <f t="shared" si="9"/>
        <v>46966</v>
      </c>
      <c r="B130" s="14">
        <v>116</v>
      </c>
      <c r="C130" s="20">
        <f t="shared" si="10"/>
        <v>18094.907600896808</v>
      </c>
      <c r="D130" s="38">
        <f t="shared" si="6"/>
        <v>66.347994536621201</v>
      </c>
      <c r="E130" s="38">
        <f t="shared" si="7"/>
        <v>3592.5394542253766</v>
      </c>
      <c r="F130" s="38">
        <f t="shared" si="8"/>
        <v>3658.8874487619978</v>
      </c>
      <c r="G130" s="39">
        <f t="shared" si="11"/>
        <v>14502.368146671432</v>
      </c>
    </row>
    <row r="131" spans="1:7" x14ac:dyDescent="0.25">
      <c r="A131" s="37">
        <f t="shared" si="9"/>
        <v>46997</v>
      </c>
      <c r="B131" s="14">
        <v>117</v>
      </c>
      <c r="C131" s="20">
        <f t="shared" si="10"/>
        <v>14502.368146671432</v>
      </c>
      <c r="D131" s="38">
        <f t="shared" si="6"/>
        <v>53.175349871128155</v>
      </c>
      <c r="E131" s="38">
        <f t="shared" si="7"/>
        <v>3605.7120988908696</v>
      </c>
      <c r="F131" s="38">
        <f t="shared" si="8"/>
        <v>3658.8874487619978</v>
      </c>
      <c r="G131" s="39">
        <f t="shared" si="11"/>
        <v>10896.656047780561</v>
      </c>
    </row>
    <row r="132" spans="1:7" x14ac:dyDescent="0.25">
      <c r="A132" s="37">
        <f t="shared" si="9"/>
        <v>47027</v>
      </c>
      <c r="B132" s="14">
        <v>118</v>
      </c>
      <c r="C132" s="20">
        <f t="shared" si="10"/>
        <v>10896.656047780561</v>
      </c>
      <c r="D132" s="38">
        <f t="shared" si="6"/>
        <v>39.954405508528296</v>
      </c>
      <c r="E132" s="38">
        <f t="shared" si="7"/>
        <v>3618.9330432534694</v>
      </c>
      <c r="F132" s="38">
        <f t="shared" si="8"/>
        <v>3658.8874487619978</v>
      </c>
      <c r="G132" s="39">
        <f t="shared" si="11"/>
        <v>7277.7230045270917</v>
      </c>
    </row>
    <row r="133" spans="1:7" x14ac:dyDescent="0.25">
      <c r="A133" s="41">
        <f t="shared" si="9"/>
        <v>47058</v>
      </c>
      <c r="B133" s="42">
        <v>119</v>
      </c>
      <c r="C133" s="43">
        <f t="shared" si="10"/>
        <v>7277.7230045270917</v>
      </c>
      <c r="D133" s="44">
        <f t="shared" si="6"/>
        <v>26.68498434993225</v>
      </c>
      <c r="E133" s="44">
        <f t="shared" si="7"/>
        <v>3632.2024644120652</v>
      </c>
      <c r="F133" s="44">
        <f t="shared" si="8"/>
        <v>3658.8874487619973</v>
      </c>
      <c r="G133" s="45">
        <f t="shared" si="11"/>
        <v>3645.5205401150265</v>
      </c>
    </row>
    <row r="134" spans="1:7" x14ac:dyDescent="0.25">
      <c r="A134" s="46">
        <f t="shared" si="9"/>
        <v>47088</v>
      </c>
      <c r="B134" s="47">
        <v>120</v>
      </c>
      <c r="C134" s="48">
        <f t="shared" si="10"/>
        <v>3645.5205401150265</v>
      </c>
      <c r="D134" s="49">
        <f t="shared" si="6"/>
        <v>13.366908647088</v>
      </c>
      <c r="E134" s="49">
        <f t="shared" si="7"/>
        <v>3645.5205401149101</v>
      </c>
      <c r="F134" s="49">
        <f t="shared" si="8"/>
        <v>3658.8874487619983</v>
      </c>
      <c r="G134" s="50">
        <f t="shared" si="11"/>
        <v>1.1641532182693481E-10</v>
      </c>
    </row>
    <row r="135" spans="1:7" x14ac:dyDescent="0.25">
      <c r="A135" s="37"/>
      <c r="C135" s="20"/>
      <c r="D135" s="40">
        <f>SUM(D15:D134)</f>
        <v>84375.493851439722</v>
      </c>
      <c r="E135" s="40">
        <f>SUM(E15:E134)</f>
        <v>354691.00000000012</v>
      </c>
      <c r="F135" s="38"/>
      <c r="G135" s="39"/>
    </row>
    <row r="136" spans="1:7" x14ac:dyDescent="0.25">
      <c r="A136" s="37"/>
      <c r="C136" s="20"/>
      <c r="D136" s="38"/>
      <c r="E136" s="38"/>
      <c r="F136" s="38"/>
      <c r="G136" s="3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xs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75d5ef-9f4b-4445-abe8-84a77c292844" elementFormDefault="qualified">
    <xsd:import namespace="http://schemas.microsoft.com/office/2006/documentManagement/types"/>
    <xsd:import namespace="http://schemas.microsoft.com/office/infopath/2007/PartnerControl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Kontrollimata</Kontrollitud>
  </documentManagement>
</p:properties>
</file>

<file path=customXml/itemProps1.xml><?xml version="1.0" encoding="utf-8"?>
<ds:datastoreItem xmlns:ds="http://schemas.openxmlformats.org/officeDocument/2006/customXml" ds:itemID="{314B5C8E-0081-48AB-A238-3FB85B5A4F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0A0F42-22B5-4332-AEC7-9D645C4B4D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D35BDFA-04A0-47E5-B235-BBC09EF483FC}">
  <ds:schemaRefs>
    <ds:schemaRef ds:uri="http://purl.org/dc/elements/1.1/"/>
    <ds:schemaRef ds:uri="http://schemas.microsoft.com/office/infopath/2007/PartnerControl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9b75d5ef-9f4b-4445-abe8-84a77c2928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5</vt:i4>
      </vt:variant>
    </vt:vector>
  </HeadingPairs>
  <TitlesOfParts>
    <vt:vector size="5" baseType="lpstr">
      <vt:lpstr>KOKKU</vt:lpstr>
      <vt:lpstr>Lihula graafik</vt:lpstr>
      <vt:lpstr>Tõstamaa graafik</vt:lpstr>
      <vt:lpstr>Mustla graafik</vt:lpstr>
      <vt:lpstr>Alatskivi graafik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Aivo</dc:creator>
  <cp:lastModifiedBy>Ülle Tamm</cp:lastModifiedBy>
  <cp:lastPrinted>2017-03-20T07:17:48Z</cp:lastPrinted>
  <dcterms:created xsi:type="dcterms:W3CDTF">2017-01-19T19:34:39Z</dcterms:created>
  <dcterms:modified xsi:type="dcterms:W3CDTF">2017-06-21T08:05:53Z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0x010100631DA7DF3856F8439F509C6DE8795A43</vt:lpwstr>
  </property>
</Properties>
</file>