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intranet.rkas.ee/haldus/RI ja HALDUSLEPINGUD/YLEP 2017/SIM/PÄA/Uued garaažid/"/>
    </mc:Choice>
  </mc:AlternateContent>
  <bookViews>
    <workbookView xWindow="0" yWindow="0" windowWidth="28800" windowHeight="12135" activeTab="1"/>
  </bookViews>
  <sheets>
    <sheet name="KOKKU" sheetId="6" r:id="rId1"/>
    <sheet name="Mustla tööde nimekiri" sheetId="1" r:id="rId2"/>
    <sheet name="Alatskivi tööde nimekiri" sheetId="2" r:id="rId3"/>
    <sheet name="Tõstamaa tööde nimekiri" sheetId="5" r:id="rId4"/>
  </sheets>
  <externalReferences>
    <externalReference r:id="rId5"/>
  </externalReferences>
  <definedNames>
    <definedName name="hind">[1]platsikulud!$C$2</definedName>
    <definedName name="kestvus">[1]platsikulud!$C$3</definedName>
    <definedName name="kestvus2">[1]platsikulud!$G$7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6" l="1"/>
  <c r="C4" i="6"/>
  <c r="C5" i="6" s="1"/>
  <c r="F5" i="6"/>
  <c r="G187" i="5" l="1"/>
  <c r="G189" i="5" l="1"/>
  <c r="G188" i="5"/>
  <c r="G190" i="5" l="1"/>
  <c r="G191" i="5" s="1"/>
  <c r="G182" i="2"/>
  <c r="G181" i="2"/>
  <c r="G183" i="2" s="1"/>
  <c r="G192" i="5" l="1"/>
  <c r="E4" i="6"/>
  <c r="G184" i="2"/>
  <c r="G185" i="2" s="1"/>
  <c r="G186" i="2" s="1"/>
  <c r="E5" i="6" l="1"/>
  <c r="G175" i="1" l="1"/>
  <c r="G176" i="1" l="1"/>
  <c r="G177" i="1" s="1"/>
  <c r="G178" i="1" l="1"/>
  <c r="G179" i="1" s="1"/>
  <c r="D4" i="6" l="1"/>
  <c r="G180" i="1"/>
  <c r="D5" i="6" l="1"/>
  <c r="G4" i="6"/>
  <c r="G5" i="6" l="1"/>
</calcChain>
</file>

<file path=xl/sharedStrings.xml><?xml version="1.0" encoding="utf-8"?>
<sst xmlns="http://schemas.openxmlformats.org/spreadsheetml/2006/main" count="790" uniqueCount="296">
  <si>
    <t>Jrk nr</t>
  </si>
  <si>
    <t>RKAS kulukood</t>
  </si>
  <si>
    <t>Töö nimetus</t>
  </si>
  <si>
    <t>Summa, EUR km-ta</t>
  </si>
  <si>
    <t>Lammutustööd, hoonete ja rajatiste lammutamine, utiliseerimine</t>
  </si>
  <si>
    <t>Hoonete ja rajatiste lammutamine</t>
  </si>
  <si>
    <t>Lammutusprahi utiliseerimine</t>
  </si>
  <si>
    <t>"0" tsükkel, sh:</t>
  </si>
  <si>
    <t>Hoonealune süvend</t>
  </si>
  <si>
    <t>Vundamendialused täited</t>
  </si>
  <si>
    <t>Vundamendi taldmik</t>
  </si>
  <si>
    <t>Hoone karkass, sh</t>
  </si>
  <si>
    <t>Kandvad seinad ja talad</t>
  </si>
  <si>
    <t>Vahelaed</t>
  </si>
  <si>
    <t>Muud kandekonstruktsioonid</t>
  </si>
  <si>
    <t>Välispiirde avatäited, sh</t>
  </si>
  <si>
    <t>Välisuksed</t>
  </si>
  <si>
    <t>Väravad</t>
  </si>
  <si>
    <t>Fassadikatted, sh:</t>
  </si>
  <si>
    <t>Fassadi pinnakatted</t>
  </si>
  <si>
    <t>Fassaaadi furnituur, vihmavee süsteemid, trepid, redelid, lõpuplekid jne</t>
  </si>
  <si>
    <t>Katusetööd, sh:</t>
  </si>
  <si>
    <t>Katusekate, roov ja aluskate</t>
  </si>
  <si>
    <t>Sisetööd, sh:</t>
  </si>
  <si>
    <t>Terassiseuksed</t>
  </si>
  <si>
    <t>Lagede pinnakatted, sh:</t>
  </si>
  <si>
    <t>Kipslaed</t>
  </si>
  <si>
    <t>Muud lagede pinnakatted</t>
  </si>
  <si>
    <t>Seinte pinnakatted, sh:</t>
  </si>
  <si>
    <t>Värvitud seinad koos viimistluskihtidega</t>
  </si>
  <si>
    <t>Põrandate pinnakatted, sh:</t>
  </si>
  <si>
    <t>Epoksiidpõrandad</t>
  </si>
  <si>
    <t>PVC põrandad koos vajalike tasanduste ja isolatsioonidega</t>
  </si>
  <si>
    <t>Veevarustus ja kanalisatsioon</t>
  </si>
  <si>
    <t>Hoonesisene veetorustik</t>
  </si>
  <si>
    <t>Hoonesisene kanalisatsioonitorustik</t>
  </si>
  <si>
    <t>Küte</t>
  </si>
  <si>
    <t>Küttetorustik</t>
  </si>
  <si>
    <t>Õhkkütteseadmed</t>
  </si>
  <si>
    <t>Ventilatsioon</t>
  </si>
  <si>
    <t>Ventilatsioonitorustik</t>
  </si>
  <si>
    <t>Ventilatsiooniseadmed</t>
  </si>
  <si>
    <t>Garaazi heitgaasiväljatõmme</t>
  </si>
  <si>
    <t>Muud ventilatsioonitööd</t>
  </si>
  <si>
    <t>Tugevvoolu paigaldis</t>
  </si>
  <si>
    <t>Elektrikilbid</t>
  </si>
  <si>
    <t>Kaabeldus ja installatsiooni tarvikud</t>
  </si>
  <si>
    <t>Valgustus</t>
  </si>
  <si>
    <t>Suruõhusüsteem</t>
  </si>
  <si>
    <t>Kompressor</t>
  </si>
  <si>
    <t>Suruõhutorustik</t>
  </si>
  <si>
    <t>Nõrkvoolu paigaldis</t>
  </si>
  <si>
    <t>Andmeside ja telefoni võrk</t>
  </si>
  <si>
    <t>Helindus</t>
  </si>
  <si>
    <t>ATS süsteem</t>
  </si>
  <si>
    <t>Muud NV tööd</t>
  </si>
  <si>
    <t>Hoonesisene inventar</t>
  </si>
  <si>
    <t>Muud ehitusega seotud kulud</t>
  </si>
  <si>
    <t>Töövõtja ehitusaegsed kulud</t>
  </si>
  <si>
    <t>KOKKU (Tööde üldmaksumus):</t>
  </si>
  <si>
    <t>Vaialus</t>
  </si>
  <si>
    <t>Projekteerimine</t>
  </si>
  <si>
    <t>Vajalike tööjooniste koostamine</t>
  </si>
  <si>
    <t>Põrandakonstruktsioonid</t>
  </si>
  <si>
    <t>Omanikujärelevalve</t>
  </si>
  <si>
    <t>Teed ja platsid, sh:</t>
  </si>
  <si>
    <t>Asfaltkattega teed</t>
  </si>
  <si>
    <t>Ühik</t>
  </si>
  <si>
    <t>Maht</t>
  </si>
  <si>
    <t>Maksumus</t>
  </si>
  <si>
    <t>kpl</t>
  </si>
  <si>
    <t>Hooneosa lammutamine</t>
  </si>
  <si>
    <t>obj</t>
  </si>
  <si>
    <t>Uute ukseavade tegemine</t>
  </si>
  <si>
    <t>Oleva pinnaselpõranda lammutamine</t>
  </si>
  <si>
    <t>m2</t>
  </si>
  <si>
    <t>Oleva katusekonstruktsiooni lammutamine</t>
  </si>
  <si>
    <t>Vahelaepaneelide eemaldamine</t>
  </si>
  <si>
    <t>Vundamendisüvendi kaeve</t>
  </si>
  <si>
    <t>Tagasiäide</t>
  </si>
  <si>
    <t>Vundamendi killustikalus 200 mm</t>
  </si>
  <si>
    <t>m3</t>
  </si>
  <si>
    <t>Mikrovaiad</t>
  </si>
  <si>
    <t>R/b rostvärk</t>
  </si>
  <si>
    <t>Muud "0" tsükli tööd</t>
  </si>
  <si>
    <t>Välistrassid  sh:</t>
  </si>
  <si>
    <t xml:space="preserve">Vee väistrass </t>
  </si>
  <si>
    <t>Kanalisatsiooni välistrass</t>
  </si>
  <si>
    <t>Columbia-kivi müüritis 190 mm</t>
  </si>
  <si>
    <t>Columbia-kivi müüritis 240 mm</t>
  </si>
  <si>
    <t>R/b sillus</t>
  </si>
  <si>
    <t>Uued metallsillused</t>
  </si>
  <si>
    <t>Vahelagi, koridori põrand PK-02, PK-03</t>
  </si>
  <si>
    <t>ehitusplaat 22 mm</t>
  </si>
  <si>
    <t>laagid 50x100 mm s.400 mm</t>
  </si>
  <si>
    <t>laagid 50x100 mm s.600 mm</t>
  </si>
  <si>
    <t>Vahelaetalad 75x250 mm s.600 mm, PK-03</t>
  </si>
  <si>
    <t>Puistevill 400 mm, VL-01</t>
  </si>
  <si>
    <t>Puistevill 400 mm, VL-02</t>
  </si>
  <si>
    <t>Tehnoruumi vahelagi</t>
  </si>
  <si>
    <t>R/b põrand pinnasel 200 mm, PK-1</t>
  </si>
  <si>
    <t>R/b põrand pinnasel 100 mm, PK-00</t>
  </si>
  <si>
    <t>R/b põrand pinnasel 100 mm, PK-tõst</t>
  </si>
  <si>
    <t>R/b sissesõidupandus 200 mm</t>
  </si>
  <si>
    <t>Styrofoam 250 200 mm</t>
  </si>
  <si>
    <t>killustikalus 200 mm</t>
  </si>
  <si>
    <t>R/b kanal</t>
  </si>
  <si>
    <t>Katuse puidust kandekonstruktsioon sh fermid</t>
  </si>
  <si>
    <t>Sile metalluks 1000x2200 mm VU-3</t>
  </si>
  <si>
    <t>tk</t>
  </si>
  <si>
    <t>Klaasitud tõstuks 4000x4500 mm VU-1</t>
  </si>
  <si>
    <t>Klaasitud tõstuks 4000x4400 mm VU-2</t>
  </si>
  <si>
    <t>Oleva garaažiukse suuruse muutmine VU-4</t>
  </si>
  <si>
    <t>Soojustuskrohv 200 mm VS-01</t>
  </si>
  <si>
    <t>Katuseräästa tööd</t>
  </si>
  <si>
    <t>jm</t>
  </si>
  <si>
    <t>Vihmaveerenn</t>
  </si>
  <si>
    <t>Vihmaveetoru</t>
  </si>
  <si>
    <t>Katuseredelid</t>
  </si>
  <si>
    <t>Redel tehnoruumis</t>
  </si>
  <si>
    <t>Muud fassaaditööd</t>
  </si>
  <si>
    <t>Metallpollarid</t>
  </si>
  <si>
    <t>Katuslagi KL-1, -2, -3, .4</t>
  </si>
  <si>
    <t>profiilplekk</t>
  </si>
  <si>
    <t>roov 32x100 mm s.200 mm</t>
  </si>
  <si>
    <t>dist.liist 50x50 mm</t>
  </si>
  <si>
    <t>aluskate</t>
  </si>
  <si>
    <t>Rõdud ja terrassid, sh:</t>
  </si>
  <si>
    <t>Rõdude ja terrasside piirded</t>
  </si>
  <si>
    <t>Tehnoruumi piire</t>
  </si>
  <si>
    <t>Sile metalluks EI15 1000x2100 mm SU01</t>
  </si>
  <si>
    <t>Sile metalluks 1000x2200 mm SU02</t>
  </si>
  <si>
    <t>Oleva ukse ringitõstmine Su3</t>
  </si>
  <si>
    <t>Klaasitud metalluks EI15 1200x2100 mm SU03</t>
  </si>
  <si>
    <t>Seinaluuk 700x1100 mm SU5</t>
  </si>
  <si>
    <t>Lukustus</t>
  </si>
  <si>
    <t>Muud sisemised konstruktsioonid</t>
  </si>
  <si>
    <t>Kipssein metallkarkassil SS-05</t>
  </si>
  <si>
    <t>kipsplaat 2x13 mm</t>
  </si>
  <si>
    <t>puitkarkass 50x50 mm s.600 mm vahel min.vill</t>
  </si>
  <si>
    <t>aurutõke</t>
  </si>
  <si>
    <t>puitkarkass 50x150 mm s.600 mm vahel min.vill</t>
  </si>
  <si>
    <t>tuuletõkkeplaat 30 mm</t>
  </si>
  <si>
    <t>Kipssein metallkarkassil SS-04</t>
  </si>
  <si>
    <t>metallkarkass 100 mm vahel min.vill</t>
  </si>
  <si>
    <t>Aeroc plokist müüritis 250 mm</t>
  </si>
  <si>
    <t xml:space="preserve">PVC-kardin </t>
  </si>
  <si>
    <t xml:space="preserve">PVC-lamellkardin </t>
  </si>
  <si>
    <t>Betoonist pollarid</t>
  </si>
  <si>
    <t>Kipsplaatkate VL-01</t>
  </si>
  <si>
    <t>puitkarkass 50x100 mm s.400 mm</t>
  </si>
  <si>
    <t>ehitusplaat 25 mm</t>
  </si>
  <si>
    <t>tuletõkkekips 15 mm</t>
  </si>
  <si>
    <t>Kipsplaatkate VL-02</t>
  </si>
  <si>
    <t>ehitusplaat 12 mm</t>
  </si>
  <si>
    <t>kipsplaat 13 mm</t>
  </si>
  <si>
    <t>Värvkate koos tasandusega</t>
  </si>
  <si>
    <t>Värvkate koos krundiga plokkmüüritisel</t>
  </si>
  <si>
    <t>Värvkate koos tasandusega kipsil</t>
  </si>
  <si>
    <t>Kabinetiseinte viimistlemine</t>
  </si>
  <si>
    <t>Muud seinte pinnakatted</t>
  </si>
  <si>
    <t>EPO-kate Eposyst SL/R RaL 7032</t>
  </si>
  <si>
    <t>Tolmutõke</t>
  </si>
  <si>
    <t>PVC kate Tarkett Safetred universal plus</t>
  </si>
  <si>
    <t>põrandaliist</t>
  </si>
  <si>
    <t>Koormusttaluv pehmendav põrandakate</t>
  </si>
  <si>
    <t>Valve ja läbipääsusüsteem</t>
  </si>
  <si>
    <t>Olevate katendite taastamine</t>
  </si>
  <si>
    <t>Uute usteavade tegemine</t>
  </si>
  <si>
    <t>Styrofoam 400 200 mm</t>
  </si>
  <si>
    <t>Remondikanali katterest ja trepid</t>
  </si>
  <si>
    <t>Pääste logo</t>
  </si>
  <si>
    <t>Muud katusetööd</t>
  </si>
  <si>
    <t>Käiguteed fermide vahel</t>
  </si>
  <si>
    <t>Sile metalluks 1000x2100 mm SU06</t>
  </si>
  <si>
    <t>Torulift</t>
  </si>
  <si>
    <t>Survepesurisüsteem</t>
  </si>
  <si>
    <t>KOKKU KOOS TELLIJA RESERVIGA KM-ta:</t>
  </si>
  <si>
    <t>RKAS projektijuhtimistasu 7%</t>
  </si>
  <si>
    <r>
      <t>Tellija reserv</t>
    </r>
    <r>
      <rPr>
        <sz val="11"/>
        <rFont val="Times New Roman"/>
        <family val="1"/>
        <charset val="186"/>
      </rPr>
      <t xml:space="preserve"> 5</t>
    </r>
    <r>
      <rPr>
        <sz val="11"/>
        <rFont val="Times New Roman"/>
        <family val="1"/>
      </rPr>
      <t xml:space="preserve"> %</t>
    </r>
  </si>
  <si>
    <t>KÕIK KOKKU KM-ga</t>
  </si>
  <si>
    <t>Oleva aknaava laiendamine ukseks</t>
  </si>
  <si>
    <t>Oleva fassaadikatte eemaldamine</t>
  </si>
  <si>
    <t>R/b lintvundament</t>
  </si>
  <si>
    <t>Vundamendi müüritis</t>
  </si>
  <si>
    <t>Vundamendi hüdro- ja soojaisolatsioonid</t>
  </si>
  <si>
    <t>Vundamendi soojustus EPS120 150 mm</t>
  </si>
  <si>
    <t>Tagasitäide</t>
  </si>
  <si>
    <t>Põrandaalune tagasitäide</t>
  </si>
  <si>
    <t xml:space="preserve">Vee välistrass </t>
  </si>
  <si>
    <t>Vahelagi, koridori põrand PK-03</t>
  </si>
  <si>
    <t>puitkiudplaat 18 mm</t>
  </si>
  <si>
    <t>täislaudis 25 mm</t>
  </si>
  <si>
    <t>laagid 50x150 mm s.400 mm</t>
  </si>
  <si>
    <t xml:space="preserve">prussid 50x150 mm </t>
  </si>
  <si>
    <t>R/b põrand pinnasel 100 mm, PK-2</t>
  </si>
  <si>
    <t>R/b sissesõidupandus hoone perimeetris</t>
  </si>
  <si>
    <t>Aknad</t>
  </si>
  <si>
    <t>PVC-raamil aknad</t>
  </si>
  <si>
    <t>Metallprofiilil klaasuks 1300x2200 mm VU-3</t>
  </si>
  <si>
    <t>Sile metalluks 1000x2200 mm VU-4</t>
  </si>
  <si>
    <t>Klaasitud tõstuks 4000x4400 mm VU-1</t>
  </si>
  <si>
    <t>Välissein VS-02</t>
  </si>
  <si>
    <t>soojustuskrohv 100 mm</t>
  </si>
  <si>
    <t>ehitusplaat 18 mm</t>
  </si>
  <si>
    <t>puitkarkass 50x150 mm vahel min.vill</t>
  </si>
  <si>
    <t>roov 50x50 mm vahel min.vill</t>
  </si>
  <si>
    <t>Metallpiire</t>
  </si>
  <si>
    <t>Tehnoruumi seinaredel</t>
  </si>
  <si>
    <t>Betoonist pollardis</t>
  </si>
  <si>
    <t>Torulifti ümbertõstmisega seotud tööd</t>
  </si>
  <si>
    <t>Aknalauad</t>
  </si>
  <si>
    <t>MDF-aknalaud</t>
  </si>
  <si>
    <t>A/b kate koos alusega</t>
  </si>
  <si>
    <t>SMA 12 70/100</t>
  </si>
  <si>
    <t>AC 12 bin 70/100 50 mm</t>
  </si>
  <si>
    <t>AC 20 base 70/100 60 mm</t>
  </si>
  <si>
    <t>killustikalus 250 mm</t>
  </si>
  <si>
    <t>liivalus 300 mm</t>
  </si>
  <si>
    <t>Oleva töökoja lammutamine</t>
  </si>
  <si>
    <t>Garaaži põranda ja remondikanali lammutustööd</t>
  </si>
  <si>
    <t>Varikatuse lammutamine</t>
  </si>
  <si>
    <t>Betoontrepi lammutamine</t>
  </si>
  <si>
    <t>Fassaadikatte eemaldamine koos soojustusega</t>
  </si>
  <si>
    <t>Oleva ukseava laiendamine</t>
  </si>
  <si>
    <t>Fassaadi kivipuruplaat koos soojustusega</t>
  </si>
  <si>
    <t>kivipuruplaat</t>
  </si>
  <si>
    <t>alusroov</t>
  </si>
  <si>
    <t xml:space="preserve">tuuletõke </t>
  </si>
  <si>
    <t>soojustus 200 mm koos alusrooviga</t>
  </si>
  <si>
    <t>Niiskuskindel OSB-plaat 10 mm</t>
  </si>
  <si>
    <t>Kanalisatsiooni välistrass koos õlipüüduriga</t>
  </si>
  <si>
    <t>Side välistrass</t>
  </si>
  <si>
    <t>Elektri välistrass</t>
  </si>
  <si>
    <t>Välisvalgustus</t>
  </si>
  <si>
    <t>Tugevdussillus TS</t>
  </si>
  <si>
    <t>R/b pandus hoone perimeetris koos soojustusega</t>
  </si>
  <si>
    <t>R/b remondikanal</t>
  </si>
  <si>
    <t>R/b välistrepp</t>
  </si>
  <si>
    <t>Al.profiilil klaassein koos uksega KS-01</t>
  </si>
  <si>
    <t>Sile metalluks 1000x2200 mm VU-02</t>
  </si>
  <si>
    <t>Klaasitud tõstuks 4000x4400 mm VU-01</t>
  </si>
  <si>
    <t>Kiudtsement sokliplaat</t>
  </si>
  <si>
    <t>Fassaadi kivipuruplaat ilma soojustuseta</t>
  </si>
  <si>
    <t>puitkarkass 50x150 mm s.600 mm</t>
  </si>
  <si>
    <t>Katuslagi KK-01</t>
  </si>
  <si>
    <t>Lamekatus sh parapett KK-02</t>
  </si>
  <si>
    <t>2xSBS kate</t>
  </si>
  <si>
    <t>veekindel PLP 18 mm</t>
  </si>
  <si>
    <t>roov 50x100 mm s.600 mm</t>
  </si>
  <si>
    <t>tuuletõkkevill 30 mm</t>
  </si>
  <si>
    <t>prussid 50x100 mm vahel min.vill</t>
  </si>
  <si>
    <t>min.vill 200 mm</t>
  </si>
  <si>
    <t>Varikatus KK-03</t>
  </si>
  <si>
    <t>laudis 25x120 mm</t>
  </si>
  <si>
    <t>Sile metalluks EI15 1000x2100 mm SU-01</t>
  </si>
  <si>
    <t>Sile metalluks EI15 1000x2100 mm SU-02</t>
  </si>
  <si>
    <t>Kipssein metallkarkassil SS-02</t>
  </si>
  <si>
    <t>Kipsplaatkate KK-02</t>
  </si>
  <si>
    <t>metallkarkass</t>
  </si>
  <si>
    <t>Värvkate OSB-plaadil</t>
  </si>
  <si>
    <t>Krohviparandused koos uue värvkattega olevas garaazis</t>
  </si>
  <si>
    <t>Õhk-õhk soojuspump</t>
  </si>
  <si>
    <t>Jahutus</t>
  </si>
  <si>
    <t>Jahutuse sedamed</t>
  </si>
  <si>
    <t>Maanduspaigaldis</t>
  </si>
  <si>
    <t>UPS süsteem</t>
  </si>
  <si>
    <t>Valvesüsteem</t>
  </si>
  <si>
    <t>Ajanäitajate süsteem</t>
  </si>
  <si>
    <t>Platsid ja välisvarustus</t>
  </si>
  <si>
    <t>Ümberplaneeritavate kalletega katend</t>
  </si>
  <si>
    <t>Lipumast 9m</t>
  </si>
  <si>
    <t>Platsikulud</t>
  </si>
  <si>
    <r>
      <t>Tellija reserv</t>
    </r>
    <r>
      <rPr>
        <b/>
        <sz val="11"/>
        <rFont val="Times New Roman"/>
        <family val="1"/>
        <charset val="186"/>
      </rPr>
      <t xml:space="preserve"> 5</t>
    </r>
    <r>
      <rPr>
        <b/>
        <sz val="11"/>
        <rFont val="Times New Roman"/>
        <family val="1"/>
      </rPr>
      <t xml:space="preserve"> %</t>
    </r>
  </si>
  <si>
    <t>Alatskivi PK</t>
  </si>
  <si>
    <t>Mustla PK</t>
  </si>
  <si>
    <t>Tõstamaa PK</t>
  </si>
  <si>
    <t>Lihula PK</t>
  </si>
  <si>
    <t>KOKKU:</t>
  </si>
  <si>
    <t>valmis</t>
  </si>
  <si>
    <t>töös</t>
  </si>
  <si>
    <t>prognoos</t>
  </si>
  <si>
    <t>Ehitus*</t>
  </si>
  <si>
    <t>* - summa sisaldab OJV, ehituse maksumust, tellija reservi 5%, RKAS projektijuhtimistasu 7%</t>
  </si>
  <si>
    <t>KOKKU</t>
  </si>
  <si>
    <t>KÕIK KOKKU KM-ta*</t>
  </si>
  <si>
    <t>*Summale lisandub projekteerimise maksumus 19 575 eur km-ta</t>
  </si>
  <si>
    <t>*Summale lisandub projekteerimise maksumus 20 365 eur km-ta</t>
  </si>
  <si>
    <t>*Summale lisandub projekteerimise maksumus 20 800 eur km-ta</t>
  </si>
  <si>
    <t>Lisa nr 1</t>
  </si>
  <si>
    <t>korrashoiulepingu nr T2925/11 lisale nr 5</t>
  </si>
  <si>
    <t>üürilepingu nr Ü4084/12 lisale nr 6.1</t>
  </si>
  <si>
    <t>üürilepingu nr Ü4092/12 lisale nr 6.1</t>
  </si>
  <si>
    <t>Ehitustööde loetelu ja eeldatav maksumus  - Mustla, Posti 52c</t>
  </si>
  <si>
    <t>Ehitustööde loetelu ja eeldatav maksumus  - Alatskivi, Lossi 3</t>
  </si>
  <si>
    <t>Ehitustööde loetelu ja eeldatav maksumus  - Tõstamaa, Pärnu mnt 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</si>
</sst>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  <charset val="186"/>
    </font>
    <font>
      <sz val="11"/>
      <name val="Times New Roman"/>
      <family val="1"/>
    </font>
    <font>
      <b/>
      <sz val="11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3" fontId="1" fillId="0" borderId="1" xfId="0" applyNumberFormat="1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4" fontId="3" fillId="3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indent="1"/>
    </xf>
    <xf numFmtId="0" fontId="3" fillId="3" borderId="1" xfId="0" applyFont="1" applyFill="1" applyBorder="1" applyAlignment="1">
      <alignment horizontal="left" vertical="center" indent="2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indent="1"/>
    </xf>
    <xf numFmtId="0" fontId="1" fillId="2" borderId="4" xfId="0" applyFont="1" applyFill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wrapText="1"/>
    </xf>
    <xf numFmtId="0" fontId="3" fillId="3" borderId="1" xfId="0" applyFont="1" applyFill="1" applyBorder="1" applyAlignment="1">
      <alignment horizontal="left" vertical="center" wrapText="1" indent="1"/>
    </xf>
    <xf numFmtId="0" fontId="0" fillId="0" borderId="3" xfId="0" applyBorder="1" applyAlignment="1">
      <alignment wrapText="1"/>
    </xf>
    <xf numFmtId="4" fontId="4" fillId="2" borderId="3" xfId="0" applyNumberFormat="1" applyFont="1" applyFill="1" applyBorder="1" applyAlignment="1">
      <alignment horizontal="left" vertical="center" wrapText="1"/>
    </xf>
    <xf numFmtId="3" fontId="1" fillId="4" borderId="1" xfId="0" applyNumberFormat="1" applyFont="1" applyFill="1" applyBorder="1" applyAlignment="1">
      <alignment horizontal="left"/>
    </xf>
    <xf numFmtId="0" fontId="0" fillId="0" borderId="1" xfId="0" applyBorder="1"/>
    <xf numFmtId="3" fontId="5" fillId="5" borderId="1" xfId="0" applyNumberFormat="1" applyFont="1" applyFill="1" applyBorder="1"/>
    <xf numFmtId="3" fontId="0" fillId="3" borderId="1" xfId="0" applyNumberFormat="1" applyFill="1" applyBorder="1"/>
    <xf numFmtId="0" fontId="6" fillId="0" borderId="0" xfId="0" applyFont="1" applyAlignment="1">
      <alignment horizontal="right"/>
    </xf>
    <xf numFmtId="3" fontId="6" fillId="0" borderId="0" xfId="0" applyNumberFormat="1" applyFont="1"/>
    <xf numFmtId="3" fontId="0" fillId="0" borderId="0" xfId="0" applyNumberFormat="1"/>
    <xf numFmtId="0" fontId="0" fillId="5" borderId="0" xfId="0" applyFill="1"/>
    <xf numFmtId="0" fontId="0" fillId="6" borderId="0" xfId="0" applyFill="1"/>
    <xf numFmtId="0" fontId="0" fillId="3" borderId="0" xfId="0" applyFill="1"/>
    <xf numFmtId="3" fontId="0" fillId="0" borderId="1" xfId="0" applyNumberFormat="1" applyBorder="1"/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Border="1"/>
    <xf numFmtId="10" fontId="0" fillId="0" borderId="0" xfId="0" applyNumberFormat="1"/>
    <xf numFmtId="0" fontId="0" fillId="0" borderId="0" xfId="0" applyAlignment="1">
      <alignment horizontal="right"/>
    </xf>
    <xf numFmtId="0" fontId="6" fillId="0" borderId="0" xfId="0" applyFont="1"/>
    <xf numFmtId="0" fontId="9" fillId="0" borderId="0" xfId="0" applyFont="1"/>
    <xf numFmtId="0" fontId="10" fillId="0" borderId="0" xfId="0" applyFont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1" fillId="0" borderId="2" xfId="0" applyFont="1" applyBorder="1" applyAlignment="1">
      <alignment horizontal="right" vertical="justify" wrapText="1"/>
    </xf>
    <xf numFmtId="0" fontId="1" fillId="0" borderId="4" xfId="0" applyFont="1" applyBorder="1" applyAlignment="1">
      <alignment horizontal="right" vertical="justify" wrapText="1"/>
    </xf>
    <xf numFmtId="0" fontId="1" fillId="0" borderId="3" xfId="0" applyFont="1" applyBorder="1" applyAlignment="1">
      <alignment horizontal="right" vertical="justify" wrapText="1"/>
    </xf>
    <xf numFmtId="0" fontId="3" fillId="0" borderId="2" xfId="0" applyFont="1" applyBorder="1" applyAlignment="1">
      <alignment horizontal="right" vertical="justify" wrapText="1"/>
    </xf>
    <xf numFmtId="0" fontId="0" fillId="0" borderId="4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3" fillId="0" borderId="4" xfId="0" applyFont="1" applyBorder="1" applyAlignment="1">
      <alignment horizontal="right" vertical="justify" wrapText="1"/>
    </xf>
    <xf numFmtId="0" fontId="3" fillId="0" borderId="3" xfId="0" applyFont="1" applyBorder="1" applyAlignment="1">
      <alignment horizontal="right" vertical="justify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ivo\Documents\2017%20aasta%20objektid%20Estimate\Hinnatud%20mahud\02-HTM17%20Mustla%20ja%20Alatskivi%20komandohooned\02-HTM17%20mustan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kkuvõte"/>
      <sheetName val="platsikulud"/>
      <sheetName val="Alatskivi"/>
      <sheetName val="Mustla"/>
      <sheetName val="Sheet2"/>
      <sheetName val="Sheet1"/>
      <sheetName val="Sheet3"/>
      <sheetName val="Sheet5"/>
    </sheetNames>
    <sheetDataSet>
      <sheetData sheetId="0"/>
      <sheetData sheetId="1">
        <row r="2">
          <cell r="C2">
            <v>250000</v>
          </cell>
        </row>
        <row r="3">
          <cell r="C3">
            <v>4</v>
          </cell>
        </row>
        <row r="7">
          <cell r="G7">
            <v>3.6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G15"/>
  <sheetViews>
    <sheetView topLeftCell="A13" workbookViewId="0">
      <selection activeCell="K26" sqref="K26"/>
    </sheetView>
  </sheetViews>
  <sheetFormatPr defaultRowHeight="15" x14ac:dyDescent="0.25"/>
  <cols>
    <col min="2" max="2" width="16.7109375" customWidth="1"/>
    <col min="3" max="3" width="11.7109375" customWidth="1"/>
    <col min="4" max="4" width="11" customWidth="1"/>
    <col min="5" max="5" width="14.140625" customWidth="1"/>
    <col min="6" max="6" width="12.28515625" customWidth="1"/>
  </cols>
  <sheetData>
    <row r="2" spans="2:7" x14ac:dyDescent="0.25">
      <c r="B2" s="31"/>
      <c r="C2" s="41" t="s">
        <v>274</v>
      </c>
      <c r="D2" s="41" t="s">
        <v>275</v>
      </c>
      <c r="E2" s="41" t="s">
        <v>276</v>
      </c>
      <c r="F2" s="41" t="s">
        <v>277</v>
      </c>
      <c r="G2" s="42" t="s">
        <v>284</v>
      </c>
    </row>
    <row r="3" spans="2:7" x14ac:dyDescent="0.25">
      <c r="B3" s="43" t="s">
        <v>61</v>
      </c>
      <c r="C3" s="32">
        <v>19575</v>
      </c>
      <c r="D3" s="32">
        <v>20365</v>
      </c>
      <c r="E3" s="32">
        <v>20800</v>
      </c>
      <c r="F3" s="33">
        <v>40000</v>
      </c>
      <c r="G3" s="40">
        <f>SUM(C3:F3)</f>
        <v>100740</v>
      </c>
    </row>
    <row r="4" spans="2:7" x14ac:dyDescent="0.25">
      <c r="B4" s="43" t="s">
        <v>282</v>
      </c>
      <c r="C4" s="33">
        <f>'Alatskivi tööde nimekiri'!G185</f>
        <v>335116.37459297595</v>
      </c>
      <c r="D4" s="33">
        <f>'Mustla tööde nimekiri'!G179</f>
        <v>298606.40775452583</v>
      </c>
      <c r="E4" s="33">
        <f>'Tõstamaa tööde nimekiri'!G191</f>
        <v>302007.30402421154</v>
      </c>
      <c r="F4" s="33">
        <v>381260</v>
      </c>
      <c r="G4" s="40">
        <f>SUM(C4:F4)</f>
        <v>1316990.0863717133</v>
      </c>
    </row>
    <row r="5" spans="2:7" x14ac:dyDescent="0.25">
      <c r="B5" s="34" t="s">
        <v>278</v>
      </c>
      <c r="C5" s="35">
        <f>SUM(C3:C4)</f>
        <v>354691.37459297595</v>
      </c>
      <c r="D5" s="35">
        <f>SUM(D3:D4)</f>
        <v>318971.40775452583</v>
      </c>
      <c r="E5" s="35">
        <f>SUM(E3:E4)</f>
        <v>322807.30402421154</v>
      </c>
      <c r="F5" s="35">
        <f>SUM(F3:F4)</f>
        <v>421260</v>
      </c>
      <c r="G5" s="35">
        <f>SUM(C5:F5)</f>
        <v>1417730.0863717133</v>
      </c>
    </row>
    <row r="7" spans="2:7" x14ac:dyDescent="0.25">
      <c r="F7" s="36"/>
    </row>
    <row r="11" spans="2:7" x14ac:dyDescent="0.25">
      <c r="B11" s="37"/>
      <c r="C11" t="s">
        <v>279</v>
      </c>
    </row>
    <row r="12" spans="2:7" x14ac:dyDescent="0.25">
      <c r="B12" s="38"/>
      <c r="C12" t="s">
        <v>280</v>
      </c>
    </row>
    <row r="13" spans="2:7" x14ac:dyDescent="0.25">
      <c r="B13" s="39"/>
      <c r="C13" t="s">
        <v>281</v>
      </c>
    </row>
    <row r="15" spans="2:7" x14ac:dyDescent="0.25">
      <c r="B15" t="s">
        <v>283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82"/>
  <sheetViews>
    <sheetView tabSelected="1" zoomScale="85" zoomScaleNormal="85" workbookViewId="0">
      <selection activeCell="N28" sqref="N28"/>
    </sheetView>
  </sheetViews>
  <sheetFormatPr defaultRowHeight="15" x14ac:dyDescent="0.25"/>
  <cols>
    <col min="2" max="2" width="9.7109375" customWidth="1"/>
    <col min="3" max="3" width="55.7109375" customWidth="1"/>
    <col min="4" max="4" width="11" customWidth="1"/>
    <col min="6" max="6" width="12.7109375" customWidth="1"/>
    <col min="7" max="7" width="12.5703125" customWidth="1"/>
  </cols>
  <sheetData>
    <row r="1" spans="1:7" ht="14.25" customHeight="1" x14ac:dyDescent="0.25">
      <c r="G1" s="49" t="s">
        <v>289</v>
      </c>
    </row>
    <row r="2" spans="1:7" ht="14.25" customHeight="1" x14ac:dyDescent="0.25">
      <c r="G2" s="50" t="s">
        <v>292</v>
      </c>
    </row>
    <row r="3" spans="1:7" ht="14.25" customHeight="1" x14ac:dyDescent="0.25">
      <c r="C3" s="48" t="s">
        <v>293</v>
      </c>
    </row>
    <row r="4" spans="1:7" ht="14.25" customHeight="1" x14ac:dyDescent="0.25"/>
    <row r="5" spans="1:7" ht="42.75" x14ac:dyDescent="0.25">
      <c r="A5" s="1" t="s">
        <v>0</v>
      </c>
      <c r="B5" s="1" t="s">
        <v>1</v>
      </c>
      <c r="C5" s="2" t="s">
        <v>2</v>
      </c>
      <c r="D5" s="14" t="s">
        <v>67</v>
      </c>
      <c r="E5" s="14" t="s">
        <v>68</v>
      </c>
      <c r="F5" s="14" t="s">
        <v>69</v>
      </c>
      <c r="G5" s="1" t="s">
        <v>3</v>
      </c>
    </row>
    <row r="6" spans="1:7" x14ac:dyDescent="0.25">
      <c r="A6" s="3">
        <v>1</v>
      </c>
      <c r="B6" s="4">
        <v>8100</v>
      </c>
      <c r="C6" s="5" t="s">
        <v>61</v>
      </c>
      <c r="D6" s="15"/>
      <c r="E6" s="15"/>
      <c r="F6" s="15"/>
      <c r="G6" s="6"/>
    </row>
    <row r="7" spans="1:7" x14ac:dyDescent="0.25">
      <c r="A7" s="3"/>
      <c r="B7" s="4"/>
      <c r="C7" s="7" t="s">
        <v>62</v>
      </c>
      <c r="D7" s="4"/>
      <c r="E7" s="4"/>
      <c r="F7" s="4"/>
      <c r="G7" s="8">
        <v>10500</v>
      </c>
    </row>
    <row r="8" spans="1:7" x14ac:dyDescent="0.25">
      <c r="A8" s="16"/>
      <c r="B8" s="17"/>
      <c r="C8" s="18"/>
      <c r="D8" s="17" t="s">
        <v>70</v>
      </c>
      <c r="E8" s="17">
        <v>1</v>
      </c>
      <c r="F8" s="19">
        <v>10500</v>
      </c>
      <c r="G8" s="1"/>
    </row>
    <row r="9" spans="1:7" x14ac:dyDescent="0.25">
      <c r="A9" s="3">
        <v>2</v>
      </c>
      <c r="B9" s="4">
        <v>8210</v>
      </c>
      <c r="C9" s="5" t="s">
        <v>4</v>
      </c>
      <c r="D9" s="15"/>
      <c r="E9" s="15"/>
      <c r="F9" s="15"/>
      <c r="G9" s="6"/>
    </row>
    <row r="10" spans="1:7" x14ac:dyDescent="0.25">
      <c r="A10" s="3"/>
      <c r="B10" s="4"/>
      <c r="C10" s="7" t="s">
        <v>5</v>
      </c>
      <c r="D10" s="4"/>
      <c r="E10" s="4"/>
      <c r="F10" s="4"/>
      <c r="G10" s="8">
        <v>9804.9</v>
      </c>
    </row>
    <row r="11" spans="1:7" x14ac:dyDescent="0.25">
      <c r="A11" s="16"/>
      <c r="B11" s="17"/>
      <c r="C11" s="20" t="s">
        <v>71</v>
      </c>
      <c r="D11" s="17" t="s">
        <v>72</v>
      </c>
      <c r="E11" s="17">
        <v>1</v>
      </c>
      <c r="F11" s="19">
        <v>3570</v>
      </c>
      <c r="G11" s="1"/>
    </row>
    <row r="12" spans="1:7" x14ac:dyDescent="0.25">
      <c r="A12" s="16"/>
      <c r="B12" s="17"/>
      <c r="C12" s="20" t="s">
        <v>73</v>
      </c>
      <c r="D12" s="17" t="s">
        <v>70</v>
      </c>
      <c r="E12" s="17">
        <v>2</v>
      </c>
      <c r="F12" s="19">
        <v>1365</v>
      </c>
      <c r="G12" s="1"/>
    </row>
    <row r="13" spans="1:7" x14ac:dyDescent="0.25">
      <c r="A13" s="16"/>
      <c r="B13" s="17"/>
      <c r="C13" s="20" t="s">
        <v>74</v>
      </c>
      <c r="D13" s="17" t="s">
        <v>75</v>
      </c>
      <c r="E13" s="17">
        <v>34</v>
      </c>
      <c r="F13" s="19">
        <v>428.40000000000003</v>
      </c>
      <c r="G13" s="1"/>
    </row>
    <row r="14" spans="1:7" x14ac:dyDescent="0.25">
      <c r="A14" s="16"/>
      <c r="B14" s="17"/>
      <c r="C14" s="20" t="s">
        <v>76</v>
      </c>
      <c r="D14" s="17" t="s">
        <v>75</v>
      </c>
      <c r="E14" s="17">
        <v>180</v>
      </c>
      <c r="F14" s="19">
        <v>2268</v>
      </c>
      <c r="G14" s="1"/>
    </row>
    <row r="15" spans="1:7" x14ac:dyDescent="0.25">
      <c r="A15" s="16"/>
      <c r="B15" s="17"/>
      <c r="C15" s="20" t="s">
        <v>77</v>
      </c>
      <c r="D15" s="17" t="s">
        <v>75</v>
      </c>
      <c r="E15" s="17">
        <v>18</v>
      </c>
      <c r="F15" s="19">
        <v>661.5</v>
      </c>
      <c r="G15" s="1"/>
    </row>
    <row r="16" spans="1:7" x14ac:dyDescent="0.25">
      <c r="A16" s="16"/>
      <c r="B16" s="17"/>
      <c r="C16" s="20" t="s">
        <v>168</v>
      </c>
      <c r="D16" s="17" t="s">
        <v>70</v>
      </c>
      <c r="E16" s="17">
        <v>4</v>
      </c>
      <c r="F16" s="19">
        <v>1512</v>
      </c>
      <c r="G16" s="1"/>
    </row>
    <row r="17" spans="1:7" x14ac:dyDescent="0.25">
      <c r="A17" s="3"/>
      <c r="B17" s="4"/>
      <c r="C17" s="7" t="s">
        <v>6</v>
      </c>
      <c r="D17" s="4"/>
      <c r="E17" s="4"/>
      <c r="F17" s="4"/>
      <c r="G17" s="8">
        <v>1260</v>
      </c>
    </row>
    <row r="18" spans="1:7" x14ac:dyDescent="0.25">
      <c r="A18" s="16"/>
      <c r="B18" s="17"/>
      <c r="C18" s="18"/>
      <c r="D18" s="17" t="s">
        <v>70</v>
      </c>
      <c r="E18" s="17">
        <v>1</v>
      </c>
      <c r="F18" s="19">
        <v>1260</v>
      </c>
      <c r="G18" s="1"/>
    </row>
    <row r="19" spans="1:7" x14ac:dyDescent="0.25">
      <c r="A19" s="3">
        <v>3</v>
      </c>
      <c r="B19" s="4">
        <v>8220</v>
      </c>
      <c r="C19" s="5" t="s">
        <v>7</v>
      </c>
      <c r="D19" s="15"/>
      <c r="E19" s="15"/>
      <c r="F19" s="15"/>
      <c r="G19" s="6"/>
    </row>
    <row r="20" spans="1:7" x14ac:dyDescent="0.25">
      <c r="A20" s="3"/>
      <c r="B20" s="4"/>
      <c r="C20" s="7" t="s">
        <v>8</v>
      </c>
      <c r="D20" s="4"/>
      <c r="E20" s="4"/>
      <c r="F20" s="4"/>
      <c r="G20" s="8">
        <v>808.5</v>
      </c>
    </row>
    <row r="21" spans="1:7" x14ac:dyDescent="0.25">
      <c r="A21" s="16"/>
      <c r="B21" s="17"/>
      <c r="C21" s="20" t="s">
        <v>78</v>
      </c>
      <c r="D21" s="17" t="s">
        <v>70</v>
      </c>
      <c r="E21" s="17">
        <v>1</v>
      </c>
      <c r="F21" s="19">
        <v>588</v>
      </c>
      <c r="G21" s="8"/>
    </row>
    <row r="22" spans="1:7" x14ac:dyDescent="0.25">
      <c r="A22" s="16"/>
      <c r="B22" s="17"/>
      <c r="C22" s="20" t="s">
        <v>79</v>
      </c>
      <c r="D22" s="17" t="s">
        <v>70</v>
      </c>
      <c r="E22" s="17">
        <v>1</v>
      </c>
      <c r="F22" s="19">
        <v>220.5</v>
      </c>
      <c r="G22" s="8"/>
    </row>
    <row r="23" spans="1:7" x14ac:dyDescent="0.25">
      <c r="A23" s="3"/>
      <c r="B23" s="4"/>
      <c r="C23" s="7" t="s">
        <v>9</v>
      </c>
      <c r="D23" s="4"/>
      <c r="E23" s="4"/>
      <c r="F23" s="4"/>
      <c r="G23" s="8">
        <v>302.40000000000003</v>
      </c>
    </row>
    <row r="24" spans="1:7" x14ac:dyDescent="0.25">
      <c r="A24" s="16"/>
      <c r="B24" s="17"/>
      <c r="C24" s="20" t="s">
        <v>80</v>
      </c>
      <c r="D24" s="17" t="s">
        <v>81</v>
      </c>
      <c r="E24" s="17">
        <v>9</v>
      </c>
      <c r="F24" s="19">
        <v>302.40000000000003</v>
      </c>
      <c r="G24" s="8"/>
    </row>
    <row r="25" spans="1:7" x14ac:dyDescent="0.25">
      <c r="A25" s="3"/>
      <c r="B25" s="4"/>
      <c r="C25" s="7" t="s">
        <v>60</v>
      </c>
      <c r="D25" s="4"/>
      <c r="E25" s="4"/>
      <c r="F25" s="4"/>
      <c r="G25" s="8">
        <v>14185.5</v>
      </c>
    </row>
    <row r="26" spans="1:7" x14ac:dyDescent="0.25">
      <c r="A26" s="16"/>
      <c r="B26" s="17"/>
      <c r="C26" s="20" t="s">
        <v>82</v>
      </c>
      <c r="D26" s="17" t="s">
        <v>70</v>
      </c>
      <c r="E26" s="17">
        <v>1</v>
      </c>
      <c r="F26" s="19">
        <v>11245.5</v>
      </c>
      <c r="G26" s="8"/>
    </row>
    <row r="27" spans="1:7" x14ac:dyDescent="0.25">
      <c r="A27" s="3"/>
      <c r="B27" s="4"/>
      <c r="C27" s="7" t="s">
        <v>10</v>
      </c>
      <c r="D27" s="4"/>
      <c r="E27" s="4"/>
      <c r="F27" s="4"/>
      <c r="G27" s="8">
        <v>2940</v>
      </c>
    </row>
    <row r="28" spans="1:7" x14ac:dyDescent="0.25">
      <c r="A28" s="16"/>
      <c r="B28" s="17"/>
      <c r="C28" s="20" t="s">
        <v>83</v>
      </c>
      <c r="D28" s="17" t="s">
        <v>81</v>
      </c>
      <c r="E28" s="17">
        <v>7</v>
      </c>
      <c r="F28" s="19">
        <v>2940</v>
      </c>
      <c r="G28" s="8"/>
    </row>
    <row r="29" spans="1:7" x14ac:dyDescent="0.25">
      <c r="A29" s="3"/>
      <c r="B29" s="4"/>
      <c r="C29" s="7" t="s">
        <v>84</v>
      </c>
      <c r="D29" s="4"/>
      <c r="E29" s="4"/>
      <c r="F29" s="4"/>
      <c r="G29" s="8">
        <v>0</v>
      </c>
    </row>
    <row r="30" spans="1:7" x14ac:dyDescent="0.25">
      <c r="A30" s="3">
        <v>4</v>
      </c>
      <c r="B30" s="4">
        <v>8240</v>
      </c>
      <c r="C30" s="5" t="s">
        <v>85</v>
      </c>
      <c r="D30" s="15"/>
      <c r="E30" s="15"/>
      <c r="F30" s="15"/>
      <c r="G30" s="6"/>
    </row>
    <row r="31" spans="1:7" x14ac:dyDescent="0.25">
      <c r="A31" s="3"/>
      <c r="B31" s="4"/>
      <c r="C31" s="7" t="s">
        <v>86</v>
      </c>
      <c r="D31" s="4"/>
      <c r="E31" s="4"/>
      <c r="F31" s="4"/>
      <c r="G31" s="8">
        <v>1785</v>
      </c>
    </row>
    <row r="32" spans="1:7" x14ac:dyDescent="0.25">
      <c r="A32" s="3"/>
      <c r="B32" s="4"/>
      <c r="C32" s="7" t="s">
        <v>87</v>
      </c>
      <c r="D32" s="4"/>
      <c r="E32" s="4"/>
      <c r="F32" s="4"/>
      <c r="G32" s="8">
        <v>1239</v>
      </c>
    </row>
    <row r="33" spans="1:7" x14ac:dyDescent="0.25">
      <c r="A33" s="3">
        <v>5</v>
      </c>
      <c r="B33" s="4">
        <v>8300</v>
      </c>
      <c r="C33" s="5" t="s">
        <v>11</v>
      </c>
      <c r="D33" s="15"/>
      <c r="E33" s="15"/>
      <c r="F33" s="15"/>
      <c r="G33" s="6"/>
    </row>
    <row r="34" spans="1:7" x14ac:dyDescent="0.25">
      <c r="A34" s="3"/>
      <c r="B34" s="4"/>
      <c r="C34" s="7" t="s">
        <v>12</v>
      </c>
      <c r="D34" s="4"/>
      <c r="E34" s="4"/>
      <c r="F34" s="4"/>
      <c r="G34" s="8">
        <v>16407.300000000003</v>
      </c>
    </row>
    <row r="35" spans="1:7" x14ac:dyDescent="0.25">
      <c r="A35" s="16"/>
      <c r="B35" s="17"/>
      <c r="C35" s="20" t="s">
        <v>88</v>
      </c>
      <c r="D35" s="17" t="s">
        <v>75</v>
      </c>
      <c r="E35" s="17">
        <v>35</v>
      </c>
      <c r="F35" s="19">
        <v>1690.5</v>
      </c>
      <c r="G35" s="8"/>
    </row>
    <row r="36" spans="1:7" x14ac:dyDescent="0.25">
      <c r="A36" s="16"/>
      <c r="B36" s="17"/>
      <c r="C36" s="20" t="s">
        <v>89</v>
      </c>
      <c r="D36" s="17" t="s">
        <v>75</v>
      </c>
      <c r="E36" s="17">
        <v>262</v>
      </c>
      <c r="F36" s="19">
        <v>13204.800000000001</v>
      </c>
      <c r="G36" s="8"/>
    </row>
    <row r="37" spans="1:7" x14ac:dyDescent="0.25">
      <c r="A37" s="16"/>
      <c r="B37" s="17"/>
      <c r="C37" s="20" t="s">
        <v>90</v>
      </c>
      <c r="D37" s="17" t="s">
        <v>81</v>
      </c>
      <c r="E37" s="17">
        <v>1</v>
      </c>
      <c r="F37" s="19">
        <v>840</v>
      </c>
      <c r="G37" s="8"/>
    </row>
    <row r="38" spans="1:7" x14ac:dyDescent="0.25">
      <c r="A38" s="16"/>
      <c r="B38" s="17"/>
      <c r="C38" s="20" t="s">
        <v>91</v>
      </c>
      <c r="D38" s="17" t="s">
        <v>70</v>
      </c>
      <c r="E38" s="17">
        <v>2</v>
      </c>
      <c r="F38" s="19">
        <v>672</v>
      </c>
      <c r="G38" s="8"/>
    </row>
    <row r="39" spans="1:7" x14ac:dyDescent="0.25">
      <c r="A39" s="3"/>
      <c r="B39" s="4"/>
      <c r="C39" s="7" t="s">
        <v>13</v>
      </c>
      <c r="D39" s="4"/>
      <c r="E39" s="4"/>
      <c r="F39" s="4"/>
      <c r="G39" s="8">
        <v>3332.28</v>
      </c>
    </row>
    <row r="40" spans="1:7" x14ac:dyDescent="0.25">
      <c r="A40" s="16"/>
      <c r="B40" s="17"/>
      <c r="C40" s="20" t="s">
        <v>92</v>
      </c>
      <c r="D40" s="17" t="s">
        <v>75</v>
      </c>
      <c r="E40" s="17">
        <v>19</v>
      </c>
      <c r="F40" s="19">
        <v>877.80000000000007</v>
      </c>
      <c r="G40" s="8"/>
    </row>
    <row r="41" spans="1:7" x14ac:dyDescent="0.25">
      <c r="A41" s="16"/>
      <c r="B41" s="17"/>
      <c r="C41" s="21" t="s">
        <v>93</v>
      </c>
      <c r="D41" s="17"/>
      <c r="E41" s="17"/>
      <c r="F41" s="17"/>
      <c r="G41" s="8"/>
    </row>
    <row r="42" spans="1:7" x14ac:dyDescent="0.25">
      <c r="A42" s="16"/>
      <c r="B42" s="17"/>
      <c r="C42" s="21" t="s">
        <v>94</v>
      </c>
      <c r="D42" s="17"/>
      <c r="E42" s="17"/>
      <c r="F42" s="17"/>
      <c r="G42" s="8"/>
    </row>
    <row r="43" spans="1:7" x14ac:dyDescent="0.25">
      <c r="A43" s="16"/>
      <c r="B43" s="17"/>
      <c r="C43" s="21" t="s">
        <v>95</v>
      </c>
      <c r="D43" s="17"/>
      <c r="E43" s="17"/>
      <c r="F43" s="17"/>
      <c r="G43" s="8"/>
    </row>
    <row r="44" spans="1:7" x14ac:dyDescent="0.25">
      <c r="A44" s="16"/>
      <c r="B44" s="17"/>
      <c r="C44" s="20" t="s">
        <v>96</v>
      </c>
      <c r="D44" s="17" t="s">
        <v>75</v>
      </c>
      <c r="E44" s="17">
        <v>12</v>
      </c>
      <c r="F44" s="19">
        <v>428.40000000000003</v>
      </c>
      <c r="G44" s="8"/>
    </row>
    <row r="45" spans="1:7" x14ac:dyDescent="0.25">
      <c r="A45" s="16"/>
      <c r="B45" s="17"/>
      <c r="C45" s="20" t="s">
        <v>97</v>
      </c>
      <c r="D45" s="17" t="s">
        <v>75</v>
      </c>
      <c r="E45" s="17">
        <v>182</v>
      </c>
      <c r="F45" s="19">
        <v>1834.5600000000002</v>
      </c>
      <c r="G45" s="8"/>
    </row>
    <row r="46" spans="1:7" x14ac:dyDescent="0.25">
      <c r="A46" s="16"/>
      <c r="B46" s="17"/>
      <c r="C46" s="20" t="s">
        <v>98</v>
      </c>
      <c r="D46" s="17" t="s">
        <v>75</v>
      </c>
      <c r="E46" s="17">
        <v>19</v>
      </c>
      <c r="F46" s="19">
        <v>191.52</v>
      </c>
      <c r="G46" s="8"/>
    </row>
    <row r="47" spans="1:7" x14ac:dyDescent="0.25">
      <c r="A47" s="16"/>
      <c r="B47" s="17"/>
      <c r="C47" s="20" t="s">
        <v>99</v>
      </c>
      <c r="D47" s="17" t="s">
        <v>75</v>
      </c>
      <c r="E47" s="17">
        <v>4</v>
      </c>
      <c r="F47" s="19">
        <v>273</v>
      </c>
      <c r="G47" s="8"/>
    </row>
    <row r="48" spans="1:7" x14ac:dyDescent="0.25">
      <c r="A48" s="3"/>
      <c r="B48" s="4"/>
      <c r="C48" s="7" t="s">
        <v>63</v>
      </c>
      <c r="D48" s="4"/>
      <c r="E48" s="4"/>
      <c r="F48" s="4"/>
      <c r="G48" s="8">
        <v>25823.679</v>
      </c>
    </row>
    <row r="49" spans="1:7" x14ac:dyDescent="0.25">
      <c r="A49" s="16"/>
      <c r="B49" s="17"/>
      <c r="C49" s="20" t="s">
        <v>100</v>
      </c>
      <c r="D49" s="17" t="s">
        <v>75</v>
      </c>
      <c r="E49" s="17">
        <v>173</v>
      </c>
      <c r="F49" s="19">
        <v>8810.0249999999996</v>
      </c>
      <c r="G49" s="8"/>
    </row>
    <row r="50" spans="1:7" x14ac:dyDescent="0.25">
      <c r="A50" s="16"/>
      <c r="B50" s="17"/>
      <c r="C50" s="20" t="s">
        <v>101</v>
      </c>
      <c r="D50" s="17" t="s">
        <v>75</v>
      </c>
      <c r="E50" s="17">
        <v>34</v>
      </c>
      <c r="F50" s="19">
        <v>978.18</v>
      </c>
      <c r="G50" s="8"/>
    </row>
    <row r="51" spans="1:7" x14ac:dyDescent="0.25">
      <c r="A51" s="16"/>
      <c r="B51" s="17"/>
      <c r="C51" s="20" t="s">
        <v>102</v>
      </c>
      <c r="D51" s="17" t="s">
        <v>75</v>
      </c>
      <c r="E51" s="17">
        <v>36.200000000000003</v>
      </c>
      <c r="F51" s="19">
        <v>1041.4739999999999</v>
      </c>
      <c r="G51" s="8"/>
    </row>
    <row r="52" spans="1:7" x14ac:dyDescent="0.25">
      <c r="A52" s="16"/>
      <c r="B52" s="17"/>
      <c r="C52" s="20" t="s">
        <v>103</v>
      </c>
      <c r="D52" s="17" t="s">
        <v>75</v>
      </c>
      <c r="E52" s="17">
        <v>28.5</v>
      </c>
      <c r="F52" s="19">
        <v>1436.4</v>
      </c>
      <c r="G52" s="8"/>
    </row>
    <row r="53" spans="1:7" x14ac:dyDescent="0.25">
      <c r="A53" s="16"/>
      <c r="B53" s="17"/>
      <c r="C53" s="20" t="s">
        <v>104</v>
      </c>
      <c r="D53" s="17" t="s">
        <v>75</v>
      </c>
      <c r="E53" s="17">
        <v>207</v>
      </c>
      <c r="F53" s="19">
        <v>3912.3</v>
      </c>
      <c r="G53" s="8"/>
    </row>
    <row r="54" spans="1:7" x14ac:dyDescent="0.25">
      <c r="A54" s="16"/>
      <c r="B54" s="17"/>
      <c r="C54" s="20" t="s">
        <v>169</v>
      </c>
      <c r="D54" s="17" t="s">
        <v>75</v>
      </c>
      <c r="E54" s="17">
        <v>36</v>
      </c>
      <c r="F54" s="19">
        <v>793.80000000000007</v>
      </c>
      <c r="G54" s="8"/>
    </row>
    <row r="55" spans="1:7" x14ac:dyDescent="0.25">
      <c r="A55" s="16"/>
      <c r="B55" s="17"/>
      <c r="C55" s="20" t="s">
        <v>105</v>
      </c>
      <c r="D55" s="17" t="s">
        <v>81</v>
      </c>
      <c r="E55" s="17">
        <v>55</v>
      </c>
      <c r="F55" s="19">
        <v>1732.5</v>
      </c>
      <c r="G55" s="8"/>
    </row>
    <row r="56" spans="1:7" x14ac:dyDescent="0.25">
      <c r="A56" s="16"/>
      <c r="B56" s="17"/>
      <c r="C56" s="20" t="s">
        <v>106</v>
      </c>
      <c r="D56" s="17" t="s">
        <v>81</v>
      </c>
      <c r="E56" s="17">
        <v>11</v>
      </c>
      <c r="F56" s="19">
        <v>5544</v>
      </c>
      <c r="G56" s="8"/>
    </row>
    <row r="57" spans="1:7" x14ac:dyDescent="0.25">
      <c r="A57" s="16"/>
      <c r="B57" s="17"/>
      <c r="C57" s="20" t="s">
        <v>170</v>
      </c>
      <c r="D57" s="17" t="s">
        <v>70</v>
      </c>
      <c r="E57" s="17">
        <v>1</v>
      </c>
      <c r="F57" s="19">
        <v>1575</v>
      </c>
      <c r="G57" s="8"/>
    </row>
    <row r="58" spans="1:7" x14ac:dyDescent="0.25">
      <c r="A58" s="3"/>
      <c r="B58" s="4"/>
      <c r="C58" s="7" t="s">
        <v>14</v>
      </c>
      <c r="D58" s="4"/>
      <c r="E58" s="4"/>
      <c r="F58" s="4"/>
      <c r="G58" s="8">
        <v>6291.6</v>
      </c>
    </row>
    <row r="59" spans="1:7" x14ac:dyDescent="0.25">
      <c r="A59" s="16"/>
      <c r="B59" s="17"/>
      <c r="C59" s="20" t="s">
        <v>107</v>
      </c>
      <c r="D59" s="17" t="s">
        <v>75</v>
      </c>
      <c r="E59" s="17">
        <v>214</v>
      </c>
      <c r="F59" s="19">
        <v>6291.6</v>
      </c>
      <c r="G59" s="1"/>
    </row>
    <row r="60" spans="1:7" x14ac:dyDescent="0.25">
      <c r="A60" s="3">
        <v>6</v>
      </c>
      <c r="B60" s="4">
        <v>8400</v>
      </c>
      <c r="C60" s="5" t="s">
        <v>15</v>
      </c>
      <c r="D60" s="15"/>
      <c r="E60" s="15"/>
      <c r="F60" s="15"/>
      <c r="G60" s="6"/>
    </row>
    <row r="61" spans="1:7" x14ac:dyDescent="0.25">
      <c r="A61" s="3"/>
      <c r="B61" s="4"/>
      <c r="C61" s="9" t="s">
        <v>16</v>
      </c>
      <c r="D61" s="22"/>
      <c r="E61" s="22"/>
      <c r="F61" s="22"/>
      <c r="G61" s="8">
        <v>439.24650000000003</v>
      </c>
    </row>
    <row r="62" spans="1:7" x14ac:dyDescent="0.25">
      <c r="A62" s="16"/>
      <c r="B62" s="17"/>
      <c r="C62" s="20" t="s">
        <v>108</v>
      </c>
      <c r="D62" s="17" t="s">
        <v>109</v>
      </c>
      <c r="E62" s="17">
        <v>1</v>
      </c>
      <c r="F62" s="19">
        <v>439.24650000000003</v>
      </c>
      <c r="G62" s="8"/>
    </row>
    <row r="63" spans="1:7" x14ac:dyDescent="0.25">
      <c r="A63" s="3"/>
      <c r="B63" s="4"/>
      <c r="C63" s="9" t="s">
        <v>17</v>
      </c>
      <c r="D63" s="22"/>
      <c r="E63" s="22"/>
      <c r="F63" s="22"/>
      <c r="G63" s="8">
        <v>6190.8</v>
      </c>
    </row>
    <row r="64" spans="1:7" x14ac:dyDescent="0.25">
      <c r="A64" s="16"/>
      <c r="B64" s="17"/>
      <c r="C64" s="20" t="s">
        <v>110</v>
      </c>
      <c r="D64" s="17" t="s">
        <v>109</v>
      </c>
      <c r="E64" s="17">
        <v>1</v>
      </c>
      <c r="F64" s="19">
        <v>2675.4</v>
      </c>
      <c r="G64" s="8"/>
    </row>
    <row r="65" spans="1:7" x14ac:dyDescent="0.25">
      <c r="A65" s="16"/>
      <c r="B65" s="17"/>
      <c r="C65" s="20" t="s">
        <v>111</v>
      </c>
      <c r="D65" s="17" t="s">
        <v>109</v>
      </c>
      <c r="E65" s="17">
        <v>1</v>
      </c>
      <c r="F65" s="19">
        <v>2675.4</v>
      </c>
      <c r="G65" s="8"/>
    </row>
    <row r="66" spans="1:7" x14ac:dyDescent="0.25">
      <c r="A66" s="16"/>
      <c r="B66" s="17"/>
      <c r="C66" s="20" t="s">
        <v>112</v>
      </c>
      <c r="D66" s="17" t="s">
        <v>109</v>
      </c>
      <c r="E66" s="17">
        <v>1</v>
      </c>
      <c r="F66" s="19">
        <v>840</v>
      </c>
      <c r="G66" s="8"/>
    </row>
    <row r="67" spans="1:7" x14ac:dyDescent="0.25">
      <c r="A67" s="3">
        <v>7</v>
      </c>
      <c r="B67" s="4">
        <v>8350</v>
      </c>
      <c r="C67" s="5" t="s">
        <v>18</v>
      </c>
      <c r="D67" s="15"/>
      <c r="E67" s="15"/>
      <c r="F67" s="15"/>
      <c r="G67" s="6"/>
    </row>
    <row r="68" spans="1:7" x14ac:dyDescent="0.25">
      <c r="A68" s="3"/>
      <c r="B68" s="4"/>
      <c r="C68" s="7" t="s">
        <v>19</v>
      </c>
      <c r="D68" s="4"/>
      <c r="E68" s="4"/>
      <c r="F68" s="4"/>
      <c r="G68" s="8">
        <v>20984.25</v>
      </c>
    </row>
    <row r="69" spans="1:7" x14ac:dyDescent="0.25">
      <c r="A69" s="16"/>
      <c r="B69" s="17"/>
      <c r="C69" s="20" t="s">
        <v>113</v>
      </c>
      <c r="D69" s="17" t="s">
        <v>75</v>
      </c>
      <c r="E69" s="17">
        <v>295</v>
      </c>
      <c r="F69" s="19">
        <v>20133.75</v>
      </c>
      <c r="G69" s="8"/>
    </row>
    <row r="70" spans="1:7" x14ac:dyDescent="0.25">
      <c r="A70" s="16"/>
      <c r="B70" s="17"/>
      <c r="C70" s="20" t="s">
        <v>114</v>
      </c>
      <c r="D70" s="17" t="s">
        <v>115</v>
      </c>
      <c r="E70" s="17">
        <v>27</v>
      </c>
      <c r="F70" s="19">
        <v>850.5</v>
      </c>
      <c r="G70" s="8"/>
    </row>
    <row r="71" spans="1:7" x14ac:dyDescent="0.25">
      <c r="A71" s="3"/>
      <c r="B71" s="4"/>
      <c r="C71" s="7" t="s">
        <v>20</v>
      </c>
      <c r="D71" s="4"/>
      <c r="E71" s="4"/>
      <c r="F71" s="4"/>
      <c r="G71" s="8">
        <v>1921.9725000000001</v>
      </c>
    </row>
    <row r="72" spans="1:7" x14ac:dyDescent="0.25">
      <c r="A72" s="16"/>
      <c r="B72" s="17"/>
      <c r="C72" s="20" t="s">
        <v>116</v>
      </c>
      <c r="D72" s="17" t="s">
        <v>115</v>
      </c>
      <c r="E72" s="17">
        <v>27</v>
      </c>
      <c r="F72" s="19">
        <v>633.62250000000006</v>
      </c>
      <c r="G72" s="8"/>
    </row>
    <row r="73" spans="1:7" x14ac:dyDescent="0.25">
      <c r="A73" s="16"/>
      <c r="B73" s="17"/>
      <c r="C73" s="20" t="s">
        <v>117</v>
      </c>
      <c r="D73" s="17" t="s">
        <v>115</v>
      </c>
      <c r="E73" s="17">
        <v>21</v>
      </c>
      <c r="F73" s="19">
        <v>485.1</v>
      </c>
      <c r="G73" s="8"/>
    </row>
    <row r="74" spans="1:7" x14ac:dyDescent="0.25">
      <c r="A74" s="16"/>
      <c r="B74" s="17"/>
      <c r="C74" s="20" t="s">
        <v>118</v>
      </c>
      <c r="D74" s="17" t="s">
        <v>115</v>
      </c>
      <c r="E74" s="17">
        <v>4.5</v>
      </c>
      <c r="F74" s="19">
        <v>401.625</v>
      </c>
      <c r="G74" s="8"/>
    </row>
    <row r="75" spans="1:7" x14ac:dyDescent="0.25">
      <c r="A75" s="16"/>
      <c r="B75" s="17"/>
      <c r="C75" s="20" t="s">
        <v>119</v>
      </c>
      <c r="D75" s="17" t="s">
        <v>115</v>
      </c>
      <c r="E75" s="17">
        <v>4.5</v>
      </c>
      <c r="F75" s="19">
        <v>401.625</v>
      </c>
      <c r="G75" s="8"/>
    </row>
    <row r="76" spans="1:7" x14ac:dyDescent="0.25">
      <c r="A76" s="3"/>
      <c r="B76" s="4"/>
      <c r="C76" s="4" t="s">
        <v>171</v>
      </c>
      <c r="D76" s="4"/>
      <c r="E76" s="4"/>
      <c r="F76" s="4"/>
      <c r="G76" s="8">
        <v>1921.5</v>
      </c>
    </row>
    <row r="77" spans="1:7" x14ac:dyDescent="0.25">
      <c r="A77" s="16"/>
      <c r="B77" s="17"/>
      <c r="C77" s="27"/>
      <c r="D77" s="17" t="s">
        <v>70</v>
      </c>
      <c r="E77" s="17">
        <v>1</v>
      </c>
      <c r="F77" s="19">
        <v>1921.5</v>
      </c>
      <c r="G77" s="8"/>
    </row>
    <row r="78" spans="1:7" x14ac:dyDescent="0.25">
      <c r="A78" s="3"/>
      <c r="B78" s="4"/>
      <c r="C78" s="7" t="s">
        <v>120</v>
      </c>
      <c r="D78" s="4"/>
      <c r="E78" s="4"/>
      <c r="F78" s="4"/>
      <c r="G78" s="8">
        <v>609</v>
      </c>
    </row>
    <row r="79" spans="1:7" x14ac:dyDescent="0.25">
      <c r="A79" s="16"/>
      <c r="B79" s="17"/>
      <c r="C79" s="20" t="s">
        <v>121</v>
      </c>
      <c r="D79" s="17" t="s">
        <v>109</v>
      </c>
      <c r="E79" s="17">
        <v>4</v>
      </c>
      <c r="F79" s="19">
        <v>609</v>
      </c>
      <c r="G79" s="8"/>
    </row>
    <row r="80" spans="1:7" x14ac:dyDescent="0.25">
      <c r="A80" s="3">
        <v>8</v>
      </c>
      <c r="B80" s="4">
        <v>8370</v>
      </c>
      <c r="C80" s="5" t="s">
        <v>21</v>
      </c>
      <c r="D80" s="15"/>
      <c r="E80" s="15"/>
      <c r="F80" s="15"/>
      <c r="G80" s="6"/>
    </row>
    <row r="81" spans="1:7" x14ac:dyDescent="0.25">
      <c r="A81" s="3"/>
      <c r="B81" s="4"/>
      <c r="C81" s="7" t="s">
        <v>22</v>
      </c>
      <c r="D81" s="4"/>
      <c r="E81" s="4"/>
      <c r="F81" s="4"/>
      <c r="G81" s="8">
        <v>11874.45</v>
      </c>
    </row>
    <row r="82" spans="1:7" x14ac:dyDescent="0.25">
      <c r="A82" s="16"/>
      <c r="B82" s="17"/>
      <c r="C82" s="20" t="s">
        <v>122</v>
      </c>
      <c r="D82" s="17" t="s">
        <v>75</v>
      </c>
      <c r="E82" s="17">
        <v>263</v>
      </c>
      <c r="F82" s="19">
        <v>11874.45</v>
      </c>
      <c r="G82" s="8"/>
    </row>
    <row r="83" spans="1:7" x14ac:dyDescent="0.25">
      <c r="A83" s="16"/>
      <c r="B83" s="17"/>
      <c r="C83" s="21" t="s">
        <v>123</v>
      </c>
      <c r="D83" s="17"/>
      <c r="E83" s="17"/>
      <c r="F83" s="19"/>
      <c r="G83" s="8"/>
    </row>
    <row r="84" spans="1:7" x14ac:dyDescent="0.25">
      <c r="A84" s="16"/>
      <c r="B84" s="17"/>
      <c r="C84" s="21" t="s">
        <v>124</v>
      </c>
      <c r="D84" s="17"/>
      <c r="E84" s="17"/>
      <c r="F84" s="19"/>
      <c r="G84" s="8"/>
    </row>
    <row r="85" spans="1:7" x14ac:dyDescent="0.25">
      <c r="A85" s="16"/>
      <c r="B85" s="17"/>
      <c r="C85" s="21" t="s">
        <v>125</v>
      </c>
      <c r="D85" s="17"/>
      <c r="E85" s="17"/>
      <c r="F85" s="19"/>
      <c r="G85" s="8"/>
    </row>
    <row r="86" spans="1:7" x14ac:dyDescent="0.25">
      <c r="A86" s="16"/>
      <c r="B86" s="17"/>
      <c r="C86" s="21" t="s">
        <v>126</v>
      </c>
      <c r="D86" s="17"/>
      <c r="E86" s="17"/>
      <c r="F86" s="19"/>
      <c r="G86" s="8"/>
    </row>
    <row r="87" spans="1:7" x14ac:dyDescent="0.25">
      <c r="A87" s="3"/>
      <c r="B87" s="4"/>
      <c r="C87" s="7" t="s">
        <v>172</v>
      </c>
      <c r="D87" s="4"/>
      <c r="E87" s="4"/>
      <c r="F87" s="4"/>
      <c r="G87" s="8">
        <v>2131.5</v>
      </c>
    </row>
    <row r="88" spans="1:7" x14ac:dyDescent="0.25">
      <c r="A88" s="16"/>
      <c r="B88" s="17"/>
      <c r="C88" s="20" t="s">
        <v>173</v>
      </c>
      <c r="D88" s="17" t="s">
        <v>115</v>
      </c>
      <c r="E88" s="17">
        <v>58</v>
      </c>
      <c r="F88" s="19">
        <v>2131.5</v>
      </c>
      <c r="G88" s="8"/>
    </row>
    <row r="89" spans="1:7" x14ac:dyDescent="0.25">
      <c r="A89" s="3">
        <v>9</v>
      </c>
      <c r="B89" s="4">
        <v>8360</v>
      </c>
      <c r="C89" s="5" t="s">
        <v>127</v>
      </c>
      <c r="D89" s="15"/>
      <c r="E89" s="15"/>
      <c r="F89" s="15"/>
      <c r="G89" s="6"/>
    </row>
    <row r="90" spans="1:7" x14ac:dyDescent="0.25">
      <c r="A90" s="3"/>
      <c r="B90" s="4"/>
      <c r="C90" s="7" t="s">
        <v>128</v>
      </c>
      <c r="D90" s="4"/>
      <c r="E90" s="4"/>
      <c r="F90" s="4"/>
      <c r="G90" s="8">
        <v>132.29999999999998</v>
      </c>
    </row>
    <row r="91" spans="1:7" x14ac:dyDescent="0.25">
      <c r="A91" s="16"/>
      <c r="B91" s="17"/>
      <c r="C91" s="20" t="s">
        <v>129</v>
      </c>
      <c r="D91" s="17" t="s">
        <v>115</v>
      </c>
      <c r="E91" s="17">
        <v>1.4</v>
      </c>
      <c r="F91" s="19">
        <v>132.29999999999998</v>
      </c>
      <c r="G91" s="1"/>
    </row>
    <row r="92" spans="1:7" x14ac:dyDescent="0.25">
      <c r="A92" s="3">
        <v>10</v>
      </c>
      <c r="B92" s="4">
        <v>8380</v>
      </c>
      <c r="C92" s="5" t="s">
        <v>23</v>
      </c>
      <c r="D92" s="15"/>
      <c r="E92" s="15"/>
      <c r="F92" s="15"/>
      <c r="G92" s="6"/>
    </row>
    <row r="93" spans="1:7" x14ac:dyDescent="0.25">
      <c r="A93" s="3"/>
      <c r="B93" s="4"/>
      <c r="C93" s="7" t="s">
        <v>24</v>
      </c>
      <c r="D93" s="4"/>
      <c r="E93" s="4"/>
      <c r="F93" s="4"/>
      <c r="G93" s="8">
        <v>4668.7725</v>
      </c>
    </row>
    <row r="94" spans="1:7" x14ac:dyDescent="0.25">
      <c r="A94" s="16"/>
      <c r="B94" s="17"/>
      <c r="C94" s="20" t="s">
        <v>130</v>
      </c>
      <c r="D94" s="17" t="s">
        <v>109</v>
      </c>
      <c r="E94" s="17">
        <v>1</v>
      </c>
      <c r="F94" s="19">
        <v>310.95749999999998</v>
      </c>
      <c r="G94" s="8"/>
    </row>
    <row r="95" spans="1:7" x14ac:dyDescent="0.25">
      <c r="A95" s="16"/>
      <c r="B95" s="17"/>
      <c r="C95" s="20" t="s">
        <v>131</v>
      </c>
      <c r="D95" s="17" t="s">
        <v>109</v>
      </c>
      <c r="E95" s="17">
        <v>1</v>
      </c>
      <c r="F95" s="19">
        <v>261.55500000000001</v>
      </c>
      <c r="G95" s="8"/>
    </row>
    <row r="96" spans="1:7" x14ac:dyDescent="0.25">
      <c r="A96" s="16"/>
      <c r="B96" s="17"/>
      <c r="C96" s="20" t="s">
        <v>132</v>
      </c>
      <c r="D96" s="17" t="s">
        <v>109</v>
      </c>
      <c r="E96" s="17">
        <v>1</v>
      </c>
      <c r="F96" s="19">
        <v>126</v>
      </c>
      <c r="G96" s="8"/>
    </row>
    <row r="97" spans="1:7" x14ac:dyDescent="0.25">
      <c r="A97" s="16"/>
      <c r="B97" s="17"/>
      <c r="C97" s="20" t="s">
        <v>133</v>
      </c>
      <c r="D97" s="17" t="s">
        <v>109</v>
      </c>
      <c r="E97" s="17">
        <v>1</v>
      </c>
      <c r="F97" s="19">
        <v>1680</v>
      </c>
      <c r="G97" s="8"/>
    </row>
    <row r="98" spans="1:7" x14ac:dyDescent="0.25">
      <c r="A98" s="16"/>
      <c r="B98" s="17"/>
      <c r="C98" s="20" t="s">
        <v>134</v>
      </c>
      <c r="D98" s="17" t="s">
        <v>109</v>
      </c>
      <c r="E98" s="17">
        <v>1</v>
      </c>
      <c r="F98" s="19">
        <v>231</v>
      </c>
      <c r="G98" s="8"/>
    </row>
    <row r="99" spans="1:7" x14ac:dyDescent="0.25">
      <c r="A99" s="16"/>
      <c r="B99" s="17"/>
      <c r="C99" s="20" t="s">
        <v>174</v>
      </c>
      <c r="D99" s="17" t="s">
        <v>109</v>
      </c>
      <c r="E99" s="17">
        <v>1</v>
      </c>
      <c r="F99" s="19">
        <v>262.5</v>
      </c>
      <c r="G99" s="8"/>
    </row>
    <row r="100" spans="1:7" x14ac:dyDescent="0.25">
      <c r="A100" s="16"/>
      <c r="B100" s="17"/>
      <c r="C100" s="20" t="s">
        <v>135</v>
      </c>
      <c r="D100" s="17" t="s">
        <v>70</v>
      </c>
      <c r="E100" s="17">
        <v>1</v>
      </c>
      <c r="F100" s="19">
        <v>1796.7600000000002</v>
      </c>
      <c r="G100" s="8"/>
    </row>
    <row r="101" spans="1:7" x14ac:dyDescent="0.25">
      <c r="A101" s="3"/>
      <c r="B101" s="4"/>
      <c r="C101" s="7" t="s">
        <v>136</v>
      </c>
      <c r="D101" s="4"/>
      <c r="E101" s="4"/>
      <c r="F101" s="4"/>
      <c r="G101" s="8">
        <v>6660.15</v>
      </c>
    </row>
    <row r="102" spans="1:7" x14ac:dyDescent="0.25">
      <c r="A102" s="16"/>
      <c r="B102" s="17"/>
      <c r="C102" s="20" t="s">
        <v>137</v>
      </c>
      <c r="D102" s="17" t="s">
        <v>75</v>
      </c>
      <c r="E102" s="17">
        <v>43</v>
      </c>
      <c r="F102" s="19">
        <v>2347.8000000000002</v>
      </c>
      <c r="G102" s="1"/>
    </row>
    <row r="103" spans="1:7" x14ac:dyDescent="0.25">
      <c r="A103" s="16"/>
      <c r="B103" s="17"/>
      <c r="C103" s="21" t="s">
        <v>138</v>
      </c>
      <c r="D103" s="17"/>
      <c r="E103" s="17"/>
      <c r="F103" s="19"/>
      <c r="G103" s="1"/>
    </row>
    <row r="104" spans="1:7" x14ac:dyDescent="0.25">
      <c r="A104" s="16"/>
      <c r="B104" s="17"/>
      <c r="C104" s="21" t="s">
        <v>139</v>
      </c>
      <c r="D104" s="17"/>
      <c r="E104" s="17"/>
      <c r="F104" s="19"/>
      <c r="G104" s="1"/>
    </row>
    <row r="105" spans="1:7" x14ac:dyDescent="0.25">
      <c r="A105" s="16"/>
      <c r="B105" s="17"/>
      <c r="C105" s="21" t="s">
        <v>140</v>
      </c>
      <c r="D105" s="17"/>
      <c r="E105" s="17"/>
      <c r="F105" s="19"/>
      <c r="G105" s="1"/>
    </row>
    <row r="106" spans="1:7" x14ac:dyDescent="0.25">
      <c r="A106" s="16"/>
      <c r="B106" s="17"/>
      <c r="C106" s="21" t="s">
        <v>141</v>
      </c>
      <c r="D106" s="17"/>
      <c r="E106" s="17"/>
      <c r="F106" s="19"/>
      <c r="G106" s="1"/>
    </row>
    <row r="107" spans="1:7" x14ac:dyDescent="0.25">
      <c r="A107" s="16"/>
      <c r="B107" s="17"/>
      <c r="C107" s="21" t="s">
        <v>142</v>
      </c>
      <c r="D107" s="17"/>
      <c r="E107" s="17"/>
      <c r="F107" s="19"/>
      <c r="G107" s="1"/>
    </row>
    <row r="108" spans="1:7" x14ac:dyDescent="0.25">
      <c r="A108" s="16"/>
      <c r="B108" s="17"/>
      <c r="C108" s="20" t="s">
        <v>143</v>
      </c>
      <c r="D108" s="17" t="s">
        <v>75</v>
      </c>
      <c r="E108" s="17">
        <v>4</v>
      </c>
      <c r="F108" s="19">
        <v>117.60000000000001</v>
      </c>
      <c r="G108" s="1"/>
    </row>
    <row r="109" spans="1:7" x14ac:dyDescent="0.25">
      <c r="A109" s="16"/>
      <c r="B109" s="17"/>
      <c r="C109" s="21" t="s">
        <v>138</v>
      </c>
      <c r="D109" s="17"/>
      <c r="E109" s="17"/>
      <c r="F109" s="19"/>
      <c r="G109" s="1"/>
    </row>
    <row r="110" spans="1:7" x14ac:dyDescent="0.25">
      <c r="A110" s="16"/>
      <c r="B110" s="17"/>
      <c r="C110" s="21" t="s">
        <v>144</v>
      </c>
      <c r="D110" s="17"/>
      <c r="E110" s="17"/>
      <c r="F110" s="19"/>
      <c r="G110" s="1"/>
    </row>
    <row r="111" spans="1:7" x14ac:dyDescent="0.25">
      <c r="A111" s="16"/>
      <c r="B111" s="17"/>
      <c r="C111" s="21" t="s">
        <v>138</v>
      </c>
      <c r="D111" s="17"/>
      <c r="E111" s="17"/>
      <c r="F111" s="19"/>
      <c r="G111" s="1"/>
    </row>
    <row r="112" spans="1:7" x14ac:dyDescent="0.25">
      <c r="A112" s="16"/>
      <c r="B112" s="17"/>
      <c r="C112" s="20" t="s">
        <v>145</v>
      </c>
      <c r="D112" s="17" t="s">
        <v>75</v>
      </c>
      <c r="E112" s="17">
        <v>23</v>
      </c>
      <c r="F112" s="19">
        <v>845.25</v>
      </c>
      <c r="G112" s="1"/>
    </row>
    <row r="113" spans="1:7" x14ac:dyDescent="0.25">
      <c r="A113" s="16"/>
      <c r="B113" s="17"/>
      <c r="C113" s="20" t="s">
        <v>146</v>
      </c>
      <c r="D113" s="17" t="s">
        <v>70</v>
      </c>
      <c r="E113" s="17">
        <v>1</v>
      </c>
      <c r="F113" s="19">
        <v>1890</v>
      </c>
      <c r="G113" s="1"/>
    </row>
    <row r="114" spans="1:7" x14ac:dyDescent="0.25">
      <c r="A114" s="16"/>
      <c r="B114" s="17"/>
      <c r="C114" s="20" t="s">
        <v>147</v>
      </c>
      <c r="D114" s="17" t="s">
        <v>70</v>
      </c>
      <c r="E114" s="17">
        <v>1</v>
      </c>
      <c r="F114" s="19">
        <v>157.5</v>
      </c>
      <c r="G114" s="1"/>
    </row>
    <row r="115" spans="1:7" x14ac:dyDescent="0.25">
      <c r="A115" s="16"/>
      <c r="B115" s="17"/>
      <c r="C115" s="20" t="s">
        <v>148</v>
      </c>
      <c r="D115" s="17" t="s">
        <v>109</v>
      </c>
      <c r="E115" s="17">
        <v>4</v>
      </c>
      <c r="F115" s="19">
        <v>672</v>
      </c>
      <c r="G115" s="1"/>
    </row>
    <row r="116" spans="1:7" x14ac:dyDescent="0.25">
      <c r="A116" s="16"/>
      <c r="B116" s="17"/>
      <c r="C116" s="20" t="s">
        <v>175</v>
      </c>
      <c r="D116" s="17" t="s">
        <v>70</v>
      </c>
      <c r="E116" s="17">
        <v>1</v>
      </c>
      <c r="F116" s="19">
        <v>630</v>
      </c>
      <c r="G116" s="1"/>
    </row>
    <row r="117" spans="1:7" x14ac:dyDescent="0.25">
      <c r="A117" s="3">
        <v>11</v>
      </c>
      <c r="B117" s="4">
        <v>8520</v>
      </c>
      <c r="C117" s="5" t="s">
        <v>25</v>
      </c>
      <c r="D117" s="15"/>
      <c r="E117" s="15"/>
      <c r="F117" s="15"/>
      <c r="G117" s="6"/>
    </row>
    <row r="118" spans="1:7" x14ac:dyDescent="0.25">
      <c r="A118" s="3"/>
      <c r="B118" s="4"/>
      <c r="C118" s="7" t="s">
        <v>26</v>
      </c>
      <c r="D118" s="4"/>
      <c r="E118" s="4"/>
      <c r="F118" s="4"/>
      <c r="G118" s="8">
        <v>5829.6</v>
      </c>
    </row>
    <row r="119" spans="1:7" x14ac:dyDescent="0.25">
      <c r="A119" s="16"/>
      <c r="B119" s="17"/>
      <c r="C119" s="20" t="s">
        <v>149</v>
      </c>
      <c r="D119" s="17" t="s">
        <v>75</v>
      </c>
      <c r="E119" s="17">
        <v>182</v>
      </c>
      <c r="F119" s="19">
        <v>5350.8</v>
      </c>
      <c r="G119" s="8"/>
    </row>
    <row r="120" spans="1:7" x14ac:dyDescent="0.25">
      <c r="A120" s="16"/>
      <c r="B120" s="17"/>
      <c r="C120" s="21" t="s">
        <v>150</v>
      </c>
      <c r="D120" s="17"/>
      <c r="E120" s="17"/>
      <c r="F120" s="19"/>
      <c r="G120" s="8"/>
    </row>
    <row r="121" spans="1:7" x14ac:dyDescent="0.25">
      <c r="A121" s="16"/>
      <c r="B121" s="17"/>
      <c r="C121" s="21" t="s">
        <v>151</v>
      </c>
      <c r="D121" s="17"/>
      <c r="E121" s="17"/>
      <c r="F121" s="19"/>
      <c r="G121" s="8"/>
    </row>
    <row r="122" spans="1:7" x14ac:dyDescent="0.25">
      <c r="A122" s="16"/>
      <c r="B122" s="17"/>
      <c r="C122" s="21" t="s">
        <v>152</v>
      </c>
      <c r="D122" s="17"/>
      <c r="E122" s="17"/>
      <c r="F122" s="19"/>
      <c r="G122" s="8"/>
    </row>
    <row r="123" spans="1:7" x14ac:dyDescent="0.25">
      <c r="A123" s="16"/>
      <c r="B123" s="17"/>
      <c r="C123" s="20" t="s">
        <v>153</v>
      </c>
      <c r="D123" s="17" t="s">
        <v>75</v>
      </c>
      <c r="E123" s="17">
        <v>19</v>
      </c>
      <c r="F123" s="19">
        <v>478.8</v>
      </c>
      <c r="G123" s="8"/>
    </row>
    <row r="124" spans="1:7" x14ac:dyDescent="0.25">
      <c r="A124" s="16"/>
      <c r="B124" s="17"/>
      <c r="C124" s="21" t="s">
        <v>150</v>
      </c>
      <c r="D124" s="17"/>
      <c r="E124" s="17"/>
      <c r="F124" s="19"/>
      <c r="G124" s="8"/>
    </row>
    <row r="125" spans="1:7" x14ac:dyDescent="0.25">
      <c r="A125" s="16"/>
      <c r="B125" s="17"/>
      <c r="C125" s="21" t="s">
        <v>154</v>
      </c>
      <c r="D125" s="17"/>
      <c r="E125" s="17"/>
      <c r="F125" s="19"/>
      <c r="G125" s="8"/>
    </row>
    <row r="126" spans="1:7" x14ac:dyDescent="0.25">
      <c r="A126" s="16"/>
      <c r="B126" s="17"/>
      <c r="C126" s="21" t="s">
        <v>155</v>
      </c>
      <c r="D126" s="17"/>
      <c r="E126" s="17"/>
      <c r="F126" s="19"/>
      <c r="G126" s="8"/>
    </row>
    <row r="127" spans="1:7" x14ac:dyDescent="0.25">
      <c r="A127" s="3"/>
      <c r="B127" s="4"/>
      <c r="C127" s="7" t="s">
        <v>27</v>
      </c>
      <c r="D127" s="4"/>
      <c r="E127" s="4"/>
      <c r="F127" s="4"/>
      <c r="G127" s="8">
        <v>2714.25</v>
      </c>
    </row>
    <row r="128" spans="1:7" x14ac:dyDescent="0.25">
      <c r="A128" s="16"/>
      <c r="B128" s="17"/>
      <c r="C128" s="20" t="s">
        <v>156</v>
      </c>
      <c r="D128" s="17" t="s">
        <v>75</v>
      </c>
      <c r="E128" s="17">
        <v>235</v>
      </c>
      <c r="F128" s="19">
        <v>2714.25</v>
      </c>
      <c r="G128" s="1"/>
    </row>
    <row r="129" spans="1:7" x14ac:dyDescent="0.25">
      <c r="A129" s="3">
        <v>12</v>
      </c>
      <c r="B129" s="4">
        <v>8510</v>
      </c>
      <c r="C129" s="5" t="s">
        <v>28</v>
      </c>
      <c r="D129" s="15"/>
      <c r="E129" s="15"/>
      <c r="F129" s="15"/>
      <c r="G129" s="6"/>
    </row>
    <row r="130" spans="1:7" x14ac:dyDescent="0.25">
      <c r="A130" s="3"/>
      <c r="B130" s="4"/>
      <c r="C130" s="7" t="s">
        <v>29</v>
      </c>
      <c r="D130" s="4"/>
      <c r="E130" s="4"/>
      <c r="F130" s="4"/>
      <c r="G130" s="8">
        <v>4510.8</v>
      </c>
    </row>
    <row r="131" spans="1:7" x14ac:dyDescent="0.25">
      <c r="A131" s="16"/>
      <c r="B131" s="17"/>
      <c r="C131" s="20" t="s">
        <v>157</v>
      </c>
      <c r="D131" s="17" t="s">
        <v>75</v>
      </c>
      <c r="E131" s="17">
        <v>354</v>
      </c>
      <c r="F131" s="19">
        <v>2973.6</v>
      </c>
      <c r="G131" s="8"/>
    </row>
    <row r="132" spans="1:7" x14ac:dyDescent="0.25">
      <c r="A132" s="16"/>
      <c r="B132" s="17"/>
      <c r="C132" s="20" t="s">
        <v>158</v>
      </c>
      <c r="D132" s="17" t="s">
        <v>75</v>
      </c>
      <c r="E132" s="17">
        <v>66</v>
      </c>
      <c r="F132" s="19">
        <v>831.6</v>
      </c>
      <c r="G132" s="8"/>
    </row>
    <row r="133" spans="1:7" x14ac:dyDescent="0.25">
      <c r="A133" s="16"/>
      <c r="B133" s="17"/>
      <c r="C133" s="20" t="s">
        <v>159</v>
      </c>
      <c r="D133" s="17" t="s">
        <v>75</v>
      </c>
      <c r="E133" s="17">
        <v>56</v>
      </c>
      <c r="F133" s="19">
        <v>705.6</v>
      </c>
      <c r="G133" s="8"/>
    </row>
    <row r="134" spans="1:7" x14ac:dyDescent="0.25">
      <c r="A134" s="3"/>
      <c r="B134" s="4"/>
      <c r="C134" s="7" t="s">
        <v>160</v>
      </c>
      <c r="D134" s="4"/>
      <c r="E134" s="4"/>
      <c r="F134" s="4"/>
      <c r="G134" s="8">
        <v>0</v>
      </c>
    </row>
    <row r="135" spans="1:7" x14ac:dyDescent="0.25">
      <c r="A135" s="3">
        <v>13</v>
      </c>
      <c r="B135" s="4">
        <v>8540</v>
      </c>
      <c r="C135" s="5" t="s">
        <v>30</v>
      </c>
      <c r="D135" s="15"/>
      <c r="E135" s="15"/>
      <c r="F135" s="15"/>
      <c r="G135" s="6"/>
    </row>
    <row r="136" spans="1:7" x14ac:dyDescent="0.25">
      <c r="A136" s="3"/>
      <c r="B136" s="4"/>
      <c r="C136" s="7" t="s">
        <v>31</v>
      </c>
      <c r="D136" s="4"/>
      <c r="E136" s="4"/>
      <c r="F136" s="4"/>
      <c r="G136" s="8">
        <v>2431.7999999999997</v>
      </c>
    </row>
    <row r="137" spans="1:7" x14ac:dyDescent="0.25">
      <c r="A137" s="16"/>
      <c r="B137" s="17"/>
      <c r="C137" s="20" t="s">
        <v>161</v>
      </c>
      <c r="D137" s="17" t="s">
        <v>75</v>
      </c>
      <c r="E137" s="17">
        <v>181</v>
      </c>
      <c r="F137" s="19">
        <v>2280.6</v>
      </c>
      <c r="G137" s="8"/>
    </row>
    <row r="138" spans="1:7" x14ac:dyDescent="0.25">
      <c r="A138" s="16"/>
      <c r="B138" s="17"/>
      <c r="C138" s="20" t="s">
        <v>162</v>
      </c>
      <c r="D138" s="17" t="s">
        <v>115</v>
      </c>
      <c r="E138" s="17">
        <v>36</v>
      </c>
      <c r="F138" s="19">
        <v>151.20000000000002</v>
      </c>
      <c r="G138" s="8"/>
    </row>
    <row r="139" spans="1:7" x14ac:dyDescent="0.25">
      <c r="A139" s="3"/>
      <c r="B139" s="4"/>
      <c r="C139" s="7" t="s">
        <v>32</v>
      </c>
      <c r="D139" s="4"/>
      <c r="E139" s="4"/>
      <c r="F139" s="4"/>
      <c r="G139" s="8">
        <v>1463.1120000000001</v>
      </c>
    </row>
    <row r="140" spans="1:7" x14ac:dyDescent="0.25">
      <c r="A140" s="16"/>
      <c r="B140" s="17"/>
      <c r="C140" s="20" t="s">
        <v>163</v>
      </c>
      <c r="D140" s="17" t="s">
        <v>75</v>
      </c>
      <c r="E140" s="17">
        <v>44</v>
      </c>
      <c r="F140" s="19">
        <v>1190.1120000000001</v>
      </c>
      <c r="G140" s="8"/>
    </row>
    <row r="141" spans="1:7" x14ac:dyDescent="0.25">
      <c r="A141" s="16"/>
      <c r="B141" s="17"/>
      <c r="C141" s="21" t="s">
        <v>164</v>
      </c>
      <c r="D141" s="17" t="s">
        <v>115</v>
      </c>
      <c r="E141" s="17">
        <v>48</v>
      </c>
      <c r="F141" s="19">
        <v>201.60000000000002</v>
      </c>
      <c r="G141" s="8"/>
    </row>
    <row r="142" spans="1:7" x14ac:dyDescent="0.25">
      <c r="A142" s="16"/>
      <c r="B142" s="17"/>
      <c r="C142" s="20" t="s">
        <v>165</v>
      </c>
      <c r="D142" s="17" t="s">
        <v>75</v>
      </c>
      <c r="E142" s="17">
        <v>1.7</v>
      </c>
      <c r="F142" s="19">
        <v>71.400000000000006</v>
      </c>
      <c r="G142" s="8"/>
    </row>
    <row r="143" spans="1:7" x14ac:dyDescent="0.25">
      <c r="A143" s="3">
        <v>14</v>
      </c>
      <c r="B143" s="4">
        <v>8610</v>
      </c>
      <c r="C143" s="5" t="s">
        <v>33</v>
      </c>
      <c r="D143" s="15"/>
      <c r="E143" s="15"/>
      <c r="F143" s="15"/>
      <c r="G143" s="6"/>
    </row>
    <row r="144" spans="1:7" x14ac:dyDescent="0.25">
      <c r="A144" s="3"/>
      <c r="B144" s="4"/>
      <c r="C144" s="23" t="s">
        <v>34</v>
      </c>
      <c r="D144" s="4"/>
      <c r="E144" s="4"/>
      <c r="F144" s="4"/>
      <c r="G144" s="8">
        <v>3680.5316091954028</v>
      </c>
    </row>
    <row r="145" spans="1:7" x14ac:dyDescent="0.25">
      <c r="A145" s="3"/>
      <c r="B145" s="4"/>
      <c r="C145" s="23" t="s">
        <v>35</v>
      </c>
      <c r="D145" s="4"/>
      <c r="E145" s="4"/>
      <c r="F145" s="4"/>
      <c r="G145" s="8">
        <v>7426.4367816091954</v>
      </c>
    </row>
    <row r="146" spans="1:7" x14ac:dyDescent="0.25">
      <c r="A146" s="3">
        <v>15</v>
      </c>
      <c r="B146" s="4">
        <v>8620</v>
      </c>
      <c r="C146" s="5" t="s">
        <v>36</v>
      </c>
      <c r="D146" s="15"/>
      <c r="E146" s="15"/>
      <c r="F146" s="15"/>
      <c r="G146" s="6"/>
    </row>
    <row r="147" spans="1:7" x14ac:dyDescent="0.25">
      <c r="A147" s="3"/>
      <c r="B147" s="4"/>
      <c r="C147" s="23" t="s">
        <v>37</v>
      </c>
      <c r="D147" s="4"/>
      <c r="E147" s="4"/>
      <c r="F147" s="4"/>
      <c r="G147" s="8">
        <v>2004.6149425287358</v>
      </c>
    </row>
    <row r="148" spans="1:7" x14ac:dyDescent="0.25">
      <c r="A148" s="3"/>
      <c r="B148" s="4"/>
      <c r="C148" s="23" t="s">
        <v>38</v>
      </c>
      <c r="D148" s="4"/>
      <c r="E148" s="4"/>
      <c r="F148" s="4"/>
      <c r="G148" s="8">
        <v>2221.3936781609195</v>
      </c>
    </row>
    <row r="149" spans="1:7" x14ac:dyDescent="0.25">
      <c r="A149" s="3">
        <v>16</v>
      </c>
      <c r="B149" s="4">
        <v>8620</v>
      </c>
      <c r="C149" s="5" t="s">
        <v>39</v>
      </c>
      <c r="D149" s="15"/>
      <c r="E149" s="15"/>
      <c r="F149" s="15"/>
      <c r="G149" s="6"/>
    </row>
    <row r="150" spans="1:7" x14ac:dyDescent="0.25">
      <c r="A150" s="3"/>
      <c r="B150" s="4"/>
      <c r="C150" s="23" t="s">
        <v>40</v>
      </c>
      <c r="D150" s="4"/>
      <c r="E150" s="4"/>
      <c r="F150" s="4"/>
      <c r="G150" s="8">
        <v>1948.6551724137933</v>
      </c>
    </row>
    <row r="151" spans="1:7" x14ac:dyDescent="0.25">
      <c r="A151" s="3"/>
      <c r="B151" s="4"/>
      <c r="C151" s="23" t="s">
        <v>41</v>
      </c>
      <c r="D151" s="4"/>
      <c r="E151" s="4"/>
      <c r="F151" s="4"/>
      <c r="G151" s="8">
        <v>9227.0862068965525</v>
      </c>
    </row>
    <row r="152" spans="1:7" x14ac:dyDescent="0.25">
      <c r="A152" s="3"/>
      <c r="B152" s="4"/>
      <c r="C152" s="23" t="s">
        <v>42</v>
      </c>
      <c r="D152" s="4"/>
      <c r="E152" s="4"/>
      <c r="F152" s="4"/>
      <c r="G152" s="8">
        <v>5114.8275862068967</v>
      </c>
    </row>
    <row r="153" spans="1:7" x14ac:dyDescent="0.25">
      <c r="A153" s="3"/>
      <c r="B153" s="4"/>
      <c r="C153" s="23" t="s">
        <v>43</v>
      </c>
      <c r="D153" s="4"/>
      <c r="E153" s="4"/>
      <c r="F153" s="4"/>
      <c r="G153" s="8">
        <v>653.73563218390814</v>
      </c>
    </row>
    <row r="154" spans="1:7" x14ac:dyDescent="0.25">
      <c r="A154" s="3">
        <v>18</v>
      </c>
      <c r="B154" s="4">
        <v>8640</v>
      </c>
      <c r="C154" s="7" t="s">
        <v>44</v>
      </c>
      <c r="D154" s="4"/>
      <c r="E154" s="4"/>
      <c r="F154" s="4"/>
      <c r="G154" s="4"/>
    </row>
    <row r="155" spans="1:7" x14ac:dyDescent="0.25">
      <c r="A155" s="3"/>
      <c r="B155" s="4"/>
      <c r="C155" s="23" t="s">
        <v>45</v>
      </c>
      <c r="D155" s="4"/>
      <c r="E155" s="4"/>
      <c r="F155" s="4"/>
      <c r="G155" s="8">
        <v>1433.25</v>
      </c>
    </row>
    <row r="156" spans="1:7" x14ac:dyDescent="0.25">
      <c r="A156" s="3"/>
      <c r="B156" s="4"/>
      <c r="C156" s="23" t="s">
        <v>46</v>
      </c>
      <c r="D156" s="4"/>
      <c r="E156" s="4"/>
      <c r="F156" s="4"/>
      <c r="G156" s="8">
        <v>7166.25</v>
      </c>
    </row>
    <row r="157" spans="1:7" x14ac:dyDescent="0.25">
      <c r="A157" s="3"/>
      <c r="B157" s="4"/>
      <c r="C157" s="23" t="s">
        <v>47</v>
      </c>
      <c r="D157" s="4"/>
      <c r="E157" s="4"/>
      <c r="F157" s="4"/>
      <c r="G157" s="8">
        <v>7770</v>
      </c>
    </row>
    <row r="158" spans="1:7" x14ac:dyDescent="0.25">
      <c r="A158" s="3">
        <v>19</v>
      </c>
      <c r="B158" s="4">
        <v>8600</v>
      </c>
      <c r="C158" s="5" t="s">
        <v>48</v>
      </c>
      <c r="D158" s="15"/>
      <c r="E158" s="15"/>
      <c r="F158" s="15"/>
      <c r="G158" s="6"/>
    </row>
    <row r="159" spans="1:7" x14ac:dyDescent="0.25">
      <c r="A159" s="3"/>
      <c r="B159" s="4"/>
      <c r="C159" s="23" t="s">
        <v>49</v>
      </c>
      <c r="D159" s="4"/>
      <c r="E159" s="4"/>
      <c r="F159" s="4"/>
      <c r="G159" s="8">
        <v>2835</v>
      </c>
    </row>
    <row r="160" spans="1:7" x14ac:dyDescent="0.25">
      <c r="A160" s="3"/>
      <c r="B160" s="4"/>
      <c r="C160" s="23" t="s">
        <v>50</v>
      </c>
      <c r="D160" s="4"/>
      <c r="E160" s="4"/>
      <c r="F160" s="4"/>
      <c r="G160" s="8">
        <v>483.76436781609192</v>
      </c>
    </row>
    <row r="161" spans="1:7" x14ac:dyDescent="0.25">
      <c r="A161" s="3">
        <v>20</v>
      </c>
      <c r="B161" s="4">
        <v>8650</v>
      </c>
      <c r="C161" s="5" t="s">
        <v>51</v>
      </c>
      <c r="D161" s="15"/>
      <c r="E161" s="15"/>
      <c r="F161" s="15"/>
      <c r="G161" s="6"/>
    </row>
    <row r="162" spans="1:7" x14ac:dyDescent="0.25">
      <c r="A162" s="3"/>
      <c r="B162" s="4"/>
      <c r="C162" s="23" t="s">
        <v>52</v>
      </c>
      <c r="D162" s="4"/>
      <c r="E162" s="4"/>
      <c r="F162" s="4"/>
      <c r="G162" s="8">
        <v>819</v>
      </c>
    </row>
    <row r="163" spans="1:7" x14ac:dyDescent="0.25">
      <c r="A163" s="3"/>
      <c r="B163" s="4"/>
      <c r="C163" s="23" t="s">
        <v>53</v>
      </c>
      <c r="D163" s="4"/>
      <c r="E163" s="4"/>
      <c r="F163" s="4"/>
      <c r="G163" s="8">
        <v>675.67500000000007</v>
      </c>
    </row>
    <row r="164" spans="1:7" x14ac:dyDescent="0.25">
      <c r="A164" s="3"/>
      <c r="B164" s="4"/>
      <c r="C164" s="23" t="s">
        <v>54</v>
      </c>
      <c r="D164" s="4"/>
      <c r="E164" s="4"/>
      <c r="F164" s="4"/>
      <c r="G164" s="8">
        <v>819</v>
      </c>
    </row>
    <row r="165" spans="1:7" x14ac:dyDescent="0.25">
      <c r="A165" s="3"/>
      <c r="B165" s="4"/>
      <c r="C165" s="23" t="s">
        <v>166</v>
      </c>
      <c r="D165" s="4"/>
      <c r="E165" s="4"/>
      <c r="F165" s="4"/>
      <c r="G165" s="8">
        <v>2915.6609195402298</v>
      </c>
    </row>
    <row r="166" spans="1:7" x14ac:dyDescent="0.25">
      <c r="A166" s="3"/>
      <c r="B166" s="4"/>
      <c r="C166" s="23" t="s">
        <v>55</v>
      </c>
      <c r="D166" s="4"/>
      <c r="E166" s="4"/>
      <c r="F166" s="4"/>
      <c r="G166" s="8">
        <v>1023.75</v>
      </c>
    </row>
    <row r="167" spans="1:7" x14ac:dyDescent="0.25">
      <c r="A167" s="3">
        <v>22</v>
      </c>
      <c r="B167" s="4">
        <v>8260</v>
      </c>
      <c r="C167" s="5" t="s">
        <v>65</v>
      </c>
      <c r="D167" s="15"/>
      <c r="E167" s="15"/>
      <c r="F167" s="15"/>
      <c r="G167" s="6"/>
    </row>
    <row r="168" spans="1:7" x14ac:dyDescent="0.25">
      <c r="A168" s="3"/>
      <c r="B168" s="4"/>
      <c r="C168" s="7" t="s">
        <v>66</v>
      </c>
      <c r="D168" s="4"/>
      <c r="E168" s="4"/>
      <c r="F168" s="4"/>
      <c r="G168" s="8">
        <v>2625</v>
      </c>
    </row>
    <row r="169" spans="1:7" x14ac:dyDescent="0.25">
      <c r="A169" s="16"/>
      <c r="B169" s="17"/>
      <c r="C169" s="20" t="s">
        <v>167</v>
      </c>
      <c r="D169" s="17" t="s">
        <v>70</v>
      </c>
      <c r="E169" s="17">
        <v>1</v>
      </c>
      <c r="F169" s="19">
        <v>2625</v>
      </c>
      <c r="G169" s="8"/>
    </row>
    <row r="170" spans="1:7" x14ac:dyDescent="0.25">
      <c r="A170" s="3">
        <v>23</v>
      </c>
      <c r="B170" s="4">
        <v>8720</v>
      </c>
      <c r="C170" s="5" t="s">
        <v>56</v>
      </c>
      <c r="D170" s="15"/>
      <c r="E170" s="15"/>
      <c r="F170" s="15"/>
      <c r="G170" s="29">
        <v>5775</v>
      </c>
    </row>
    <row r="171" spans="1:7" x14ac:dyDescent="0.25">
      <c r="A171" s="16"/>
      <c r="B171" s="17"/>
      <c r="C171" s="20" t="s">
        <v>176</v>
      </c>
      <c r="D171" s="17" t="s">
        <v>70</v>
      </c>
      <c r="E171" s="17">
        <v>1</v>
      </c>
      <c r="F171" s="19">
        <v>5775</v>
      </c>
      <c r="G171" s="8"/>
    </row>
    <row r="172" spans="1:7" x14ac:dyDescent="0.25">
      <c r="A172" s="3">
        <v>24</v>
      </c>
      <c r="B172" s="4">
        <v>8800</v>
      </c>
      <c r="C172" s="10" t="s">
        <v>57</v>
      </c>
      <c r="D172" s="24"/>
      <c r="E172" s="24"/>
      <c r="F172" s="24"/>
      <c r="G172" s="11"/>
    </row>
    <row r="173" spans="1:7" x14ac:dyDescent="0.25">
      <c r="A173" s="3"/>
      <c r="B173" s="4"/>
      <c r="C173" s="7" t="s">
        <v>58</v>
      </c>
      <c r="D173" s="4"/>
      <c r="E173" s="4"/>
      <c r="F173" s="4"/>
      <c r="G173" s="8">
        <v>15000</v>
      </c>
    </row>
    <row r="174" spans="1:7" x14ac:dyDescent="0.25">
      <c r="A174" s="3"/>
      <c r="B174" s="4"/>
      <c r="C174" s="7" t="s">
        <v>64</v>
      </c>
      <c r="D174" s="4"/>
      <c r="E174" s="4"/>
      <c r="F174" s="4"/>
      <c r="G174" s="8">
        <v>15000</v>
      </c>
    </row>
    <row r="175" spans="1:7" x14ac:dyDescent="0.25">
      <c r="A175" s="54" t="s">
        <v>59</v>
      </c>
      <c r="B175" s="55"/>
      <c r="C175" s="56"/>
      <c r="D175" s="25"/>
      <c r="E175" s="25"/>
      <c r="F175" s="25"/>
      <c r="G175" s="12">
        <f>SUM(G6:G174)</f>
        <v>265782.29439655168</v>
      </c>
    </row>
    <row r="176" spans="1:7" x14ac:dyDescent="0.25">
      <c r="A176" s="54" t="s">
        <v>179</v>
      </c>
      <c r="B176" s="55"/>
      <c r="C176" s="56"/>
      <c r="D176" s="26"/>
      <c r="E176" s="26"/>
      <c r="F176" s="26"/>
      <c r="G176" s="13">
        <f>G175*0.05</f>
        <v>13289.114719827585</v>
      </c>
    </row>
    <row r="177" spans="1:7" x14ac:dyDescent="0.25">
      <c r="A177" s="54" t="s">
        <v>177</v>
      </c>
      <c r="B177" s="55"/>
      <c r="C177" s="56"/>
      <c r="D177" s="26"/>
      <c r="E177" s="26"/>
      <c r="F177" s="26"/>
      <c r="G177" s="13">
        <f>SUM(G175:G176)</f>
        <v>279071.40911637928</v>
      </c>
    </row>
    <row r="178" spans="1:7" ht="14.45" customHeight="1" x14ac:dyDescent="0.25">
      <c r="A178" s="54" t="s">
        <v>178</v>
      </c>
      <c r="B178" s="57"/>
      <c r="C178" s="58"/>
      <c r="D178" s="28"/>
      <c r="E178" s="28"/>
      <c r="F178" s="28"/>
      <c r="G178" s="13">
        <f>G177*0.07</f>
        <v>19534.99863814655</v>
      </c>
    </row>
    <row r="179" spans="1:7" ht="14.45" customHeight="1" x14ac:dyDescent="0.25">
      <c r="A179" s="51" t="s">
        <v>285</v>
      </c>
      <c r="B179" s="52"/>
      <c r="C179" s="53"/>
      <c r="D179" s="28"/>
      <c r="E179" s="28"/>
      <c r="F179" s="28"/>
      <c r="G179" s="13">
        <f>G177+G178</f>
        <v>298606.40775452583</v>
      </c>
    </row>
    <row r="180" spans="1:7" ht="14.45" customHeight="1" x14ac:dyDescent="0.25">
      <c r="A180" s="51" t="s">
        <v>180</v>
      </c>
      <c r="B180" s="52"/>
      <c r="C180" s="53"/>
      <c r="D180" s="28"/>
      <c r="E180" s="28"/>
      <c r="F180" s="28"/>
      <c r="G180" s="13">
        <f>G179*1.2</f>
        <v>358327.68930543098</v>
      </c>
    </row>
    <row r="182" spans="1:7" x14ac:dyDescent="0.25">
      <c r="A182" s="47" t="s">
        <v>287</v>
      </c>
    </row>
  </sheetData>
  <mergeCells count="6">
    <mergeCell ref="A179:C179"/>
    <mergeCell ref="A180:C180"/>
    <mergeCell ref="A177:C177"/>
    <mergeCell ref="A176:C176"/>
    <mergeCell ref="A175:C175"/>
    <mergeCell ref="A178:C178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Header>&amp;L&amp;G&amp;CMustla päästeautode garaaž
Ehituseelarve&amp;R&amp;D</oddHeader>
    <oddFooter>&amp;C&amp;P/&amp;N&amp;R&amp;A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88"/>
  <sheetViews>
    <sheetView zoomScale="85" zoomScaleNormal="85" workbookViewId="0">
      <selection activeCell="K36" sqref="K36"/>
    </sheetView>
  </sheetViews>
  <sheetFormatPr defaultRowHeight="15" x14ac:dyDescent="0.25"/>
  <cols>
    <col min="2" max="2" width="9.7109375" customWidth="1"/>
    <col min="3" max="3" width="55.7109375" customWidth="1"/>
    <col min="4" max="4" width="11" customWidth="1"/>
  </cols>
  <sheetData>
    <row r="1" spans="1:7" ht="14.25" customHeight="1" x14ac:dyDescent="0.25">
      <c r="G1" s="49" t="s">
        <v>289</v>
      </c>
    </row>
    <row r="2" spans="1:7" ht="14.25" customHeight="1" x14ac:dyDescent="0.25">
      <c r="G2" s="50" t="s">
        <v>291</v>
      </c>
    </row>
    <row r="3" spans="1:7" ht="14.25" customHeight="1" x14ac:dyDescent="0.25">
      <c r="C3" s="48" t="s">
        <v>294</v>
      </c>
    </row>
    <row r="4" spans="1:7" ht="14.25" customHeight="1" x14ac:dyDescent="0.25"/>
    <row r="5" spans="1:7" ht="42.75" x14ac:dyDescent="0.25">
      <c r="A5" s="1" t="s">
        <v>0</v>
      </c>
      <c r="B5" s="1" t="s">
        <v>1</v>
      </c>
      <c r="C5" s="2" t="s">
        <v>2</v>
      </c>
      <c r="D5" s="14" t="s">
        <v>67</v>
      </c>
      <c r="E5" s="14" t="s">
        <v>68</v>
      </c>
      <c r="F5" s="14" t="s">
        <v>69</v>
      </c>
      <c r="G5" s="1" t="s">
        <v>3</v>
      </c>
    </row>
    <row r="6" spans="1:7" x14ac:dyDescent="0.25">
      <c r="A6" s="3">
        <v>1</v>
      </c>
      <c r="B6" s="4">
        <v>8100</v>
      </c>
      <c r="C6" s="5" t="s">
        <v>61</v>
      </c>
      <c r="D6" s="15"/>
      <c r="E6" s="15"/>
      <c r="F6" s="15"/>
      <c r="G6" s="6"/>
    </row>
    <row r="7" spans="1:7" x14ac:dyDescent="0.25">
      <c r="A7" s="3"/>
      <c r="B7" s="4"/>
      <c r="C7" s="7" t="s">
        <v>62</v>
      </c>
      <c r="D7" s="4"/>
      <c r="E7" s="4"/>
      <c r="F7" s="4"/>
      <c r="G7" s="8">
        <v>10500</v>
      </c>
    </row>
    <row r="8" spans="1:7" x14ac:dyDescent="0.25">
      <c r="A8" s="16"/>
      <c r="B8" s="17"/>
      <c r="C8" s="18"/>
      <c r="D8" s="17" t="s">
        <v>70</v>
      </c>
      <c r="E8" s="17">
        <v>1</v>
      </c>
      <c r="F8" s="19">
        <v>10500</v>
      </c>
      <c r="G8" s="1"/>
    </row>
    <row r="9" spans="1:7" x14ac:dyDescent="0.25">
      <c r="A9" s="3">
        <v>2</v>
      </c>
      <c r="B9" s="4">
        <v>8210</v>
      </c>
      <c r="C9" s="5" t="s">
        <v>4</v>
      </c>
      <c r="D9" s="15"/>
      <c r="E9" s="15"/>
      <c r="F9" s="15"/>
      <c r="G9" s="6"/>
    </row>
    <row r="10" spans="1:7" x14ac:dyDescent="0.25">
      <c r="A10" s="3"/>
      <c r="B10" s="4"/>
      <c r="C10" s="7" t="s">
        <v>5</v>
      </c>
      <c r="D10" s="4"/>
      <c r="E10" s="4"/>
      <c r="F10" s="4"/>
      <c r="G10" s="8">
        <v>5596.5</v>
      </c>
    </row>
    <row r="11" spans="1:7" x14ac:dyDescent="0.25">
      <c r="A11" s="16"/>
      <c r="B11" s="17"/>
      <c r="C11" s="20" t="s">
        <v>71</v>
      </c>
      <c r="D11" s="17" t="s">
        <v>72</v>
      </c>
      <c r="E11" s="17">
        <v>1</v>
      </c>
      <c r="F11" s="19">
        <v>1260</v>
      </c>
      <c r="G11" s="1"/>
    </row>
    <row r="12" spans="1:7" x14ac:dyDescent="0.25">
      <c r="A12" s="16"/>
      <c r="B12" s="17"/>
      <c r="C12" s="20" t="s">
        <v>181</v>
      </c>
      <c r="D12" s="17" t="s">
        <v>70</v>
      </c>
      <c r="E12" s="17">
        <v>2</v>
      </c>
      <c r="F12" s="19">
        <v>1365</v>
      </c>
      <c r="G12" s="1"/>
    </row>
    <row r="13" spans="1:7" x14ac:dyDescent="0.25">
      <c r="A13" s="16"/>
      <c r="B13" s="17"/>
      <c r="C13" s="20" t="s">
        <v>182</v>
      </c>
      <c r="D13" s="17" t="s">
        <v>72</v>
      </c>
      <c r="E13" s="17">
        <v>1</v>
      </c>
      <c r="F13" s="19">
        <v>262.5</v>
      </c>
      <c r="G13" s="1"/>
    </row>
    <row r="14" spans="1:7" x14ac:dyDescent="0.25">
      <c r="A14" s="16"/>
      <c r="B14" s="17"/>
      <c r="C14" s="20" t="s">
        <v>76</v>
      </c>
      <c r="D14" s="17" t="s">
        <v>75</v>
      </c>
      <c r="E14" s="17">
        <v>215</v>
      </c>
      <c r="F14" s="19">
        <v>2709</v>
      </c>
      <c r="G14" s="1"/>
    </row>
    <row r="15" spans="1:7" x14ac:dyDescent="0.25">
      <c r="A15" s="3"/>
      <c r="B15" s="4"/>
      <c r="C15" s="7" t="s">
        <v>6</v>
      </c>
      <c r="D15" s="4"/>
      <c r="E15" s="4"/>
      <c r="F15" s="4"/>
      <c r="G15" s="8">
        <v>672</v>
      </c>
    </row>
    <row r="16" spans="1:7" x14ac:dyDescent="0.25">
      <c r="A16" s="16"/>
      <c r="B16" s="17"/>
      <c r="C16" s="18"/>
      <c r="D16" s="17" t="s">
        <v>70</v>
      </c>
      <c r="E16" s="17">
        <v>1</v>
      </c>
      <c r="F16" s="19">
        <v>672</v>
      </c>
      <c r="G16" s="1"/>
    </row>
    <row r="17" spans="1:7" x14ac:dyDescent="0.25">
      <c r="A17" s="3">
        <v>3</v>
      </c>
      <c r="B17" s="4">
        <v>8220</v>
      </c>
      <c r="C17" s="5" t="s">
        <v>7</v>
      </c>
      <c r="D17" s="15"/>
      <c r="E17" s="15"/>
      <c r="F17" s="15"/>
      <c r="G17" s="6"/>
    </row>
    <row r="18" spans="1:7" x14ac:dyDescent="0.25">
      <c r="A18" s="3"/>
      <c r="B18" s="4"/>
      <c r="C18" s="7" t="s">
        <v>8</v>
      </c>
      <c r="D18" s="4"/>
      <c r="E18" s="4"/>
      <c r="F18" s="4"/>
      <c r="G18" s="8">
        <v>3906</v>
      </c>
    </row>
    <row r="19" spans="1:7" x14ac:dyDescent="0.25">
      <c r="A19" s="16"/>
      <c r="B19" s="17"/>
      <c r="C19" s="20" t="s">
        <v>78</v>
      </c>
      <c r="D19" s="17" t="s">
        <v>70</v>
      </c>
      <c r="E19" s="17">
        <v>1</v>
      </c>
      <c r="F19" s="19">
        <v>2436</v>
      </c>
      <c r="G19" s="8"/>
    </row>
    <row r="20" spans="1:7" x14ac:dyDescent="0.25">
      <c r="A20" s="16"/>
      <c r="B20" s="17"/>
      <c r="C20" s="20" t="s">
        <v>79</v>
      </c>
      <c r="D20" s="17" t="s">
        <v>70</v>
      </c>
      <c r="E20" s="17">
        <v>1</v>
      </c>
      <c r="F20" s="19">
        <v>1470</v>
      </c>
      <c r="G20" s="8"/>
    </row>
    <row r="21" spans="1:7" x14ac:dyDescent="0.25">
      <c r="A21" s="3"/>
      <c r="B21" s="4"/>
      <c r="C21" s="7" t="s">
        <v>9</v>
      </c>
      <c r="D21" s="4"/>
      <c r="E21" s="4"/>
      <c r="F21" s="4"/>
      <c r="G21" s="8">
        <v>302.40000000000003</v>
      </c>
    </row>
    <row r="22" spans="1:7" x14ac:dyDescent="0.25">
      <c r="A22" s="16"/>
      <c r="B22" s="17"/>
      <c r="C22" s="20" t="s">
        <v>80</v>
      </c>
      <c r="D22" s="17" t="s">
        <v>81</v>
      </c>
      <c r="E22" s="17">
        <v>9</v>
      </c>
      <c r="F22" s="19">
        <v>302.40000000000003</v>
      </c>
      <c r="G22" s="8"/>
    </row>
    <row r="23" spans="1:7" x14ac:dyDescent="0.25">
      <c r="A23" s="3"/>
      <c r="B23" s="4"/>
      <c r="C23" s="7" t="s">
        <v>10</v>
      </c>
      <c r="D23" s="4"/>
      <c r="E23" s="4"/>
      <c r="F23" s="4"/>
      <c r="G23" s="8">
        <v>2940</v>
      </c>
    </row>
    <row r="24" spans="1:7" x14ac:dyDescent="0.25">
      <c r="A24" s="16"/>
      <c r="B24" s="17"/>
      <c r="C24" s="20" t="s">
        <v>183</v>
      </c>
      <c r="D24" s="17" t="s">
        <v>81</v>
      </c>
      <c r="E24" s="17">
        <v>7</v>
      </c>
      <c r="F24" s="19">
        <v>2940</v>
      </c>
      <c r="G24" s="8"/>
    </row>
    <row r="25" spans="1:7" x14ac:dyDescent="0.25">
      <c r="A25" s="3"/>
      <c r="B25" s="4"/>
      <c r="C25" s="7" t="s">
        <v>184</v>
      </c>
      <c r="D25" s="4"/>
      <c r="E25" s="4"/>
      <c r="F25" s="4"/>
      <c r="G25" s="8">
        <v>3880.59</v>
      </c>
    </row>
    <row r="26" spans="1:7" x14ac:dyDescent="0.25">
      <c r="A26" s="16"/>
      <c r="B26" s="17"/>
      <c r="C26" s="20" t="s">
        <v>88</v>
      </c>
      <c r="D26" s="17" t="s">
        <v>75</v>
      </c>
      <c r="E26" s="17">
        <v>7.3</v>
      </c>
      <c r="F26" s="19">
        <v>352.59000000000003</v>
      </c>
      <c r="G26" s="8"/>
    </row>
    <row r="27" spans="1:7" x14ac:dyDescent="0.25">
      <c r="A27" s="16"/>
      <c r="B27" s="17"/>
      <c r="C27" s="20" t="s">
        <v>89</v>
      </c>
      <c r="D27" s="17" t="s">
        <v>75</v>
      </c>
      <c r="E27" s="17">
        <v>70</v>
      </c>
      <c r="F27" s="19">
        <v>3528</v>
      </c>
      <c r="G27" s="8"/>
    </row>
    <row r="28" spans="1:7" x14ac:dyDescent="0.25">
      <c r="A28" s="3"/>
      <c r="B28" s="4"/>
      <c r="C28" s="7" t="s">
        <v>185</v>
      </c>
      <c r="D28" s="4"/>
      <c r="E28" s="4"/>
      <c r="F28" s="4"/>
      <c r="G28" s="8">
        <v>882</v>
      </c>
    </row>
    <row r="29" spans="1:7" x14ac:dyDescent="0.25">
      <c r="A29" s="16"/>
      <c r="B29" s="17"/>
      <c r="C29" s="20" t="s">
        <v>186</v>
      </c>
      <c r="D29" s="17" t="s">
        <v>75</v>
      </c>
      <c r="E29" s="17">
        <v>70</v>
      </c>
      <c r="F29" s="19">
        <v>882</v>
      </c>
      <c r="G29" s="8"/>
    </row>
    <row r="30" spans="1:7" x14ac:dyDescent="0.25">
      <c r="A30" s="3"/>
      <c r="B30" s="4"/>
      <c r="C30" s="7" t="s">
        <v>187</v>
      </c>
      <c r="D30" s="4"/>
      <c r="E30" s="4"/>
      <c r="F30" s="4"/>
      <c r="G30" s="8">
        <v>1386</v>
      </c>
    </row>
    <row r="31" spans="1:7" x14ac:dyDescent="0.25">
      <c r="A31" s="16"/>
      <c r="B31" s="17"/>
      <c r="C31" s="20" t="s">
        <v>188</v>
      </c>
      <c r="D31" s="17" t="s">
        <v>81</v>
      </c>
      <c r="E31" s="17">
        <v>110</v>
      </c>
      <c r="F31" s="19">
        <v>1386</v>
      </c>
      <c r="G31" s="8"/>
    </row>
    <row r="32" spans="1:7" x14ac:dyDescent="0.25">
      <c r="A32" s="3"/>
      <c r="B32" s="4"/>
      <c r="C32" s="7" t="s">
        <v>84</v>
      </c>
      <c r="D32" s="4"/>
      <c r="E32" s="4"/>
      <c r="F32" s="4"/>
      <c r="G32" s="8">
        <v>0</v>
      </c>
    </row>
    <row r="33" spans="1:7" x14ac:dyDescent="0.25">
      <c r="A33" s="3">
        <v>4</v>
      </c>
      <c r="B33" s="4">
        <v>8240</v>
      </c>
      <c r="C33" s="5" t="s">
        <v>85</v>
      </c>
      <c r="D33" s="15"/>
      <c r="E33" s="15"/>
      <c r="F33" s="15"/>
      <c r="G33" s="6"/>
    </row>
    <row r="34" spans="1:7" x14ac:dyDescent="0.25">
      <c r="A34" s="3"/>
      <c r="B34" s="4"/>
      <c r="C34" s="7" t="s">
        <v>189</v>
      </c>
      <c r="D34" s="4"/>
      <c r="E34" s="4"/>
      <c r="F34" s="4"/>
      <c r="G34" s="8">
        <v>4998</v>
      </c>
    </row>
    <row r="35" spans="1:7" x14ac:dyDescent="0.25">
      <c r="A35" s="3"/>
      <c r="B35" s="4"/>
      <c r="C35" s="7" t="s">
        <v>87</v>
      </c>
      <c r="D35" s="4"/>
      <c r="E35" s="4"/>
      <c r="F35" s="4"/>
      <c r="G35" s="8">
        <v>1239</v>
      </c>
    </row>
    <row r="36" spans="1:7" x14ac:dyDescent="0.25">
      <c r="A36" s="3">
        <v>5</v>
      </c>
      <c r="B36" s="4">
        <v>8300</v>
      </c>
      <c r="C36" s="5" t="s">
        <v>11</v>
      </c>
      <c r="D36" s="15"/>
      <c r="E36" s="15"/>
      <c r="F36" s="15"/>
      <c r="G36" s="6"/>
    </row>
    <row r="37" spans="1:7" x14ac:dyDescent="0.25">
      <c r="A37" s="3"/>
      <c r="B37" s="4"/>
      <c r="C37" s="7" t="s">
        <v>12</v>
      </c>
      <c r="D37" s="4"/>
      <c r="E37" s="4"/>
      <c r="F37" s="4"/>
      <c r="G37" s="8">
        <v>15048.6</v>
      </c>
    </row>
    <row r="38" spans="1:7" x14ac:dyDescent="0.25">
      <c r="A38" s="16"/>
      <c r="B38" s="17"/>
      <c r="C38" s="20" t="s">
        <v>88</v>
      </c>
      <c r="D38" s="17" t="s">
        <v>75</v>
      </c>
      <c r="E38" s="17">
        <v>26</v>
      </c>
      <c r="F38" s="19">
        <v>1255.8</v>
      </c>
      <c r="G38" s="8"/>
    </row>
    <row r="39" spans="1:7" x14ac:dyDescent="0.25">
      <c r="A39" s="16"/>
      <c r="B39" s="17"/>
      <c r="C39" s="20" t="s">
        <v>89</v>
      </c>
      <c r="D39" s="17" t="s">
        <v>75</v>
      </c>
      <c r="E39" s="17">
        <v>257</v>
      </c>
      <c r="F39" s="19">
        <v>12952.800000000001</v>
      </c>
      <c r="G39" s="8"/>
    </row>
    <row r="40" spans="1:7" x14ac:dyDescent="0.25">
      <c r="A40" s="16"/>
      <c r="B40" s="17"/>
      <c r="C40" s="20" t="s">
        <v>90</v>
      </c>
      <c r="D40" s="17" t="s">
        <v>81</v>
      </c>
      <c r="E40" s="17">
        <v>1</v>
      </c>
      <c r="F40" s="19">
        <v>840</v>
      </c>
      <c r="G40" s="8"/>
    </row>
    <row r="41" spans="1:7" x14ac:dyDescent="0.25">
      <c r="A41" s="3"/>
      <c r="B41" s="4"/>
      <c r="C41" s="7" t="s">
        <v>13</v>
      </c>
      <c r="D41" s="4"/>
      <c r="E41" s="4"/>
      <c r="F41" s="4"/>
      <c r="G41" s="8">
        <v>3387.7200000000003</v>
      </c>
    </row>
    <row r="42" spans="1:7" x14ac:dyDescent="0.25">
      <c r="A42" s="16"/>
      <c r="B42" s="17"/>
      <c r="C42" s="20" t="s">
        <v>190</v>
      </c>
      <c r="D42" s="17" t="s">
        <v>75</v>
      </c>
      <c r="E42" s="17">
        <v>24</v>
      </c>
      <c r="F42" s="19">
        <v>1108.8</v>
      </c>
      <c r="G42" s="8"/>
    </row>
    <row r="43" spans="1:7" x14ac:dyDescent="0.25">
      <c r="A43" s="16"/>
      <c r="B43" s="17"/>
      <c r="C43" s="21" t="s">
        <v>191</v>
      </c>
      <c r="D43" s="17"/>
      <c r="E43" s="17"/>
      <c r="F43" s="17"/>
      <c r="G43" s="8"/>
    </row>
    <row r="44" spans="1:7" x14ac:dyDescent="0.25">
      <c r="A44" s="16"/>
      <c r="B44" s="17"/>
      <c r="C44" s="21" t="s">
        <v>192</v>
      </c>
      <c r="D44" s="17"/>
      <c r="E44" s="17"/>
      <c r="F44" s="17"/>
      <c r="G44" s="8"/>
    </row>
    <row r="45" spans="1:7" x14ac:dyDescent="0.25">
      <c r="A45" s="16"/>
      <c r="B45" s="17"/>
      <c r="C45" s="21" t="s">
        <v>193</v>
      </c>
      <c r="D45" s="17"/>
      <c r="E45" s="17"/>
      <c r="F45" s="17"/>
      <c r="G45" s="8"/>
    </row>
    <row r="46" spans="1:7" x14ac:dyDescent="0.25">
      <c r="A46" s="16"/>
      <c r="B46" s="17"/>
      <c r="C46" s="21" t="s">
        <v>194</v>
      </c>
      <c r="D46" s="17"/>
      <c r="E46" s="17"/>
      <c r="F46" s="17"/>
      <c r="G46" s="8"/>
    </row>
    <row r="47" spans="1:7" x14ac:dyDescent="0.25">
      <c r="A47" s="16"/>
      <c r="B47" s="17"/>
      <c r="C47" s="20" t="s">
        <v>97</v>
      </c>
      <c r="D47" s="17" t="s">
        <v>75</v>
      </c>
      <c r="E47" s="17">
        <v>175</v>
      </c>
      <c r="F47" s="19">
        <v>1764</v>
      </c>
      <c r="G47" s="8"/>
    </row>
    <row r="48" spans="1:7" x14ac:dyDescent="0.25">
      <c r="A48" s="16"/>
      <c r="B48" s="17"/>
      <c r="C48" s="20" t="s">
        <v>98</v>
      </c>
      <c r="D48" s="17" t="s">
        <v>75</v>
      </c>
      <c r="E48" s="17">
        <v>24</v>
      </c>
      <c r="F48" s="19">
        <v>241.92</v>
      </c>
      <c r="G48" s="8"/>
    </row>
    <row r="49" spans="1:7" x14ac:dyDescent="0.25">
      <c r="A49" s="16"/>
      <c r="B49" s="17"/>
      <c r="C49" s="20" t="s">
        <v>99</v>
      </c>
      <c r="D49" s="17" t="s">
        <v>75</v>
      </c>
      <c r="E49" s="17">
        <v>4</v>
      </c>
      <c r="F49" s="19">
        <v>273</v>
      </c>
      <c r="G49" s="8"/>
    </row>
    <row r="50" spans="1:7" x14ac:dyDescent="0.25">
      <c r="A50" s="3"/>
      <c r="B50" s="4"/>
      <c r="C50" s="7" t="s">
        <v>63</v>
      </c>
      <c r="D50" s="4"/>
      <c r="E50" s="4"/>
      <c r="F50" s="4"/>
      <c r="G50" s="8">
        <v>22462.754999999997</v>
      </c>
    </row>
    <row r="51" spans="1:7" x14ac:dyDescent="0.25">
      <c r="A51" s="16"/>
      <c r="B51" s="17"/>
      <c r="C51" s="20" t="s">
        <v>100</v>
      </c>
      <c r="D51" s="17" t="s">
        <v>75</v>
      </c>
      <c r="E51" s="17">
        <v>131</v>
      </c>
      <c r="F51" s="19">
        <v>6671.1750000000002</v>
      </c>
      <c r="G51" s="8"/>
    </row>
    <row r="52" spans="1:7" x14ac:dyDescent="0.25">
      <c r="A52" s="16"/>
      <c r="B52" s="17"/>
      <c r="C52" s="20" t="s">
        <v>195</v>
      </c>
      <c r="D52" s="17" t="s">
        <v>75</v>
      </c>
      <c r="E52" s="17">
        <v>34</v>
      </c>
      <c r="F52" s="19">
        <v>978.18</v>
      </c>
      <c r="G52" s="8"/>
    </row>
    <row r="53" spans="1:7" x14ac:dyDescent="0.25">
      <c r="A53" s="16"/>
      <c r="B53" s="17"/>
      <c r="C53" s="20" t="s">
        <v>103</v>
      </c>
      <c r="D53" s="17" t="s">
        <v>75</v>
      </c>
      <c r="E53" s="17">
        <v>30</v>
      </c>
      <c r="F53" s="19">
        <v>1512</v>
      </c>
      <c r="G53" s="8"/>
    </row>
    <row r="54" spans="1:7" x14ac:dyDescent="0.25">
      <c r="A54" s="16"/>
      <c r="B54" s="17"/>
      <c r="C54" s="20" t="s">
        <v>196</v>
      </c>
      <c r="D54" s="17" t="s">
        <v>75</v>
      </c>
      <c r="E54" s="17">
        <v>19</v>
      </c>
      <c r="F54" s="19">
        <v>478.8</v>
      </c>
      <c r="G54" s="8"/>
    </row>
    <row r="55" spans="1:7" x14ac:dyDescent="0.25">
      <c r="A55" s="16"/>
      <c r="B55" s="17"/>
      <c r="C55" s="20" t="s">
        <v>169</v>
      </c>
      <c r="D55" s="17" t="s">
        <v>75</v>
      </c>
      <c r="E55" s="17">
        <v>131</v>
      </c>
      <c r="F55" s="19">
        <v>3851.4</v>
      </c>
      <c r="G55" s="8"/>
    </row>
    <row r="56" spans="1:7" x14ac:dyDescent="0.25">
      <c r="A56" s="16"/>
      <c r="B56" s="17"/>
      <c r="C56" s="20" t="s">
        <v>104</v>
      </c>
      <c r="D56" s="17" t="s">
        <v>75</v>
      </c>
      <c r="E56" s="17">
        <v>34</v>
      </c>
      <c r="F56" s="19">
        <v>749.7</v>
      </c>
      <c r="G56" s="8"/>
    </row>
    <row r="57" spans="1:7" x14ac:dyDescent="0.25">
      <c r="A57" s="16"/>
      <c r="B57" s="17"/>
      <c r="C57" s="20" t="s">
        <v>105</v>
      </c>
      <c r="D57" s="17" t="s">
        <v>81</v>
      </c>
      <c r="E57" s="17">
        <v>35</v>
      </c>
      <c r="F57" s="19">
        <v>1102.5</v>
      </c>
      <c r="G57" s="8"/>
    </row>
    <row r="58" spans="1:7" x14ac:dyDescent="0.25">
      <c r="A58" s="16"/>
      <c r="B58" s="17"/>
      <c r="C58" s="20" t="s">
        <v>106</v>
      </c>
      <c r="D58" s="17" t="s">
        <v>81</v>
      </c>
      <c r="E58" s="17">
        <v>11</v>
      </c>
      <c r="F58" s="19">
        <v>5544</v>
      </c>
      <c r="G58" s="8"/>
    </row>
    <row r="59" spans="1:7" x14ac:dyDescent="0.25">
      <c r="A59" s="16"/>
      <c r="B59" s="17"/>
      <c r="C59" s="20" t="s">
        <v>170</v>
      </c>
      <c r="D59" s="17" t="s">
        <v>70</v>
      </c>
      <c r="E59" s="17">
        <v>1</v>
      </c>
      <c r="F59" s="19">
        <v>1575</v>
      </c>
      <c r="G59" s="8"/>
    </row>
    <row r="60" spans="1:7" x14ac:dyDescent="0.25">
      <c r="A60" s="3"/>
      <c r="B60" s="4"/>
      <c r="C60" s="7" t="s">
        <v>14</v>
      </c>
      <c r="D60" s="4"/>
      <c r="E60" s="4"/>
      <c r="F60" s="4"/>
      <c r="G60" s="8">
        <v>12847.800000000001</v>
      </c>
    </row>
    <row r="61" spans="1:7" x14ac:dyDescent="0.25">
      <c r="A61" s="16"/>
      <c r="B61" s="17"/>
      <c r="C61" s="20" t="s">
        <v>107</v>
      </c>
      <c r="D61" s="17" t="s">
        <v>75</v>
      </c>
      <c r="E61" s="17">
        <v>437</v>
      </c>
      <c r="F61" s="19">
        <v>12847.800000000001</v>
      </c>
      <c r="G61" s="1"/>
    </row>
    <row r="62" spans="1:7" x14ac:dyDescent="0.25">
      <c r="A62" s="3">
        <v>6</v>
      </c>
      <c r="B62" s="4">
        <v>8400</v>
      </c>
      <c r="C62" s="5" t="s">
        <v>15</v>
      </c>
      <c r="D62" s="15"/>
      <c r="E62" s="15"/>
      <c r="F62" s="15"/>
      <c r="G62" s="6"/>
    </row>
    <row r="63" spans="1:7" x14ac:dyDescent="0.25">
      <c r="A63" s="3"/>
      <c r="B63" s="4"/>
      <c r="C63" s="9" t="s">
        <v>197</v>
      </c>
      <c r="D63" s="22"/>
      <c r="E63" s="22"/>
      <c r="F63" s="22"/>
      <c r="G63" s="8">
        <v>1165.1472000000001</v>
      </c>
    </row>
    <row r="64" spans="1:7" x14ac:dyDescent="0.25">
      <c r="A64" s="16"/>
      <c r="B64" s="17"/>
      <c r="C64" s="20" t="s">
        <v>198</v>
      </c>
      <c r="D64" s="17" t="s">
        <v>75</v>
      </c>
      <c r="E64" s="17">
        <v>7.2</v>
      </c>
      <c r="F64" s="19">
        <v>1165.1472000000001</v>
      </c>
      <c r="G64" s="8"/>
    </row>
    <row r="65" spans="1:7" x14ac:dyDescent="0.25">
      <c r="A65" s="3"/>
      <c r="B65" s="4"/>
      <c r="C65" s="9" t="s">
        <v>16</v>
      </c>
      <c r="D65" s="22"/>
      <c r="E65" s="22"/>
      <c r="F65" s="22"/>
      <c r="G65" s="8">
        <v>2168.1030000000001</v>
      </c>
    </row>
    <row r="66" spans="1:7" x14ac:dyDescent="0.25">
      <c r="A66" s="16"/>
      <c r="B66" s="17"/>
      <c r="C66" s="20" t="s">
        <v>199</v>
      </c>
      <c r="D66" s="17" t="s">
        <v>109</v>
      </c>
      <c r="E66" s="17">
        <v>1</v>
      </c>
      <c r="F66" s="19">
        <v>1728.8565000000001</v>
      </c>
      <c r="G66" s="8"/>
    </row>
    <row r="67" spans="1:7" x14ac:dyDescent="0.25">
      <c r="A67" s="16"/>
      <c r="B67" s="17"/>
      <c r="C67" s="20" t="s">
        <v>200</v>
      </c>
      <c r="D67" s="17" t="s">
        <v>109</v>
      </c>
      <c r="E67" s="17">
        <v>1</v>
      </c>
      <c r="F67" s="19">
        <v>439.24650000000003</v>
      </c>
      <c r="G67" s="8"/>
    </row>
    <row r="68" spans="1:7" x14ac:dyDescent="0.25">
      <c r="A68" s="3"/>
      <c r="B68" s="4"/>
      <c r="C68" s="9" t="s">
        <v>17</v>
      </c>
      <c r="D68" s="22"/>
      <c r="E68" s="22"/>
      <c r="F68" s="22"/>
      <c r="G68" s="8">
        <v>5350.8</v>
      </c>
    </row>
    <row r="69" spans="1:7" x14ac:dyDescent="0.25">
      <c r="A69" s="16"/>
      <c r="B69" s="17"/>
      <c r="C69" s="20" t="s">
        <v>201</v>
      </c>
      <c r="D69" s="17" t="s">
        <v>109</v>
      </c>
      <c r="E69" s="17">
        <v>1</v>
      </c>
      <c r="F69" s="19">
        <v>2675.4</v>
      </c>
      <c r="G69" s="8"/>
    </row>
    <row r="70" spans="1:7" x14ac:dyDescent="0.25">
      <c r="A70" s="16"/>
      <c r="B70" s="17"/>
      <c r="C70" s="20" t="s">
        <v>111</v>
      </c>
      <c r="D70" s="17" t="s">
        <v>109</v>
      </c>
      <c r="E70" s="17">
        <v>1</v>
      </c>
      <c r="F70" s="19">
        <v>2675.4</v>
      </c>
      <c r="G70" s="8"/>
    </row>
    <row r="71" spans="1:7" x14ac:dyDescent="0.25">
      <c r="A71" s="3">
        <v>7</v>
      </c>
      <c r="B71" s="4">
        <v>8350</v>
      </c>
      <c r="C71" s="5" t="s">
        <v>18</v>
      </c>
      <c r="D71" s="15"/>
      <c r="E71" s="15"/>
      <c r="F71" s="15"/>
      <c r="G71" s="6"/>
    </row>
    <row r="72" spans="1:7" x14ac:dyDescent="0.25">
      <c r="A72" s="3"/>
      <c r="B72" s="4"/>
      <c r="C72" s="7" t="s">
        <v>19</v>
      </c>
      <c r="D72" s="4"/>
      <c r="E72" s="4"/>
      <c r="F72" s="4"/>
      <c r="G72" s="8">
        <v>34799.1</v>
      </c>
    </row>
    <row r="73" spans="1:7" x14ac:dyDescent="0.25">
      <c r="A73" s="16"/>
      <c r="B73" s="17"/>
      <c r="C73" s="20" t="s">
        <v>113</v>
      </c>
      <c r="D73" s="17" t="s">
        <v>75</v>
      </c>
      <c r="E73" s="17">
        <v>280</v>
      </c>
      <c r="F73" s="19">
        <v>19110</v>
      </c>
      <c r="G73" s="8"/>
    </row>
    <row r="74" spans="1:7" x14ac:dyDescent="0.25">
      <c r="A74" s="16"/>
      <c r="B74" s="17"/>
      <c r="C74" s="20" t="s">
        <v>202</v>
      </c>
      <c r="D74" s="17" t="s">
        <v>75</v>
      </c>
      <c r="E74" s="17">
        <v>104</v>
      </c>
      <c r="F74" s="19">
        <v>13431.6</v>
      </c>
      <c r="G74" s="8"/>
    </row>
    <row r="75" spans="1:7" x14ac:dyDescent="0.25">
      <c r="A75" s="16"/>
      <c r="B75" s="17"/>
      <c r="C75" s="21" t="s">
        <v>203</v>
      </c>
      <c r="D75" s="17"/>
      <c r="E75" s="17"/>
      <c r="F75" s="19"/>
      <c r="G75" s="8"/>
    </row>
    <row r="76" spans="1:7" x14ac:dyDescent="0.25">
      <c r="A76" s="16"/>
      <c r="B76" s="17"/>
      <c r="C76" s="21" t="s">
        <v>204</v>
      </c>
      <c r="D76" s="17"/>
      <c r="E76" s="17"/>
      <c r="F76" s="19"/>
      <c r="G76" s="8"/>
    </row>
    <row r="77" spans="1:7" x14ac:dyDescent="0.25">
      <c r="A77" s="16"/>
      <c r="B77" s="17"/>
      <c r="C77" s="21" t="s">
        <v>205</v>
      </c>
      <c r="D77" s="17"/>
      <c r="E77" s="17"/>
      <c r="F77" s="19"/>
      <c r="G77" s="8"/>
    </row>
    <row r="78" spans="1:7" x14ac:dyDescent="0.25">
      <c r="A78" s="16"/>
      <c r="B78" s="17"/>
      <c r="C78" s="21" t="s">
        <v>140</v>
      </c>
      <c r="D78" s="17"/>
      <c r="E78" s="17"/>
      <c r="F78" s="19"/>
      <c r="G78" s="8"/>
    </row>
    <row r="79" spans="1:7" x14ac:dyDescent="0.25">
      <c r="A79" s="16"/>
      <c r="B79" s="17"/>
      <c r="C79" s="21" t="s">
        <v>206</v>
      </c>
      <c r="D79" s="17"/>
      <c r="E79" s="17"/>
      <c r="F79" s="19"/>
      <c r="G79" s="8"/>
    </row>
    <row r="80" spans="1:7" x14ac:dyDescent="0.25">
      <c r="A80" s="16"/>
      <c r="B80" s="17"/>
      <c r="C80" s="21" t="s">
        <v>138</v>
      </c>
      <c r="D80" s="17"/>
      <c r="E80" s="17"/>
      <c r="F80" s="19"/>
      <c r="G80" s="8"/>
    </row>
    <row r="81" spans="1:7" x14ac:dyDescent="0.25">
      <c r="A81" s="16"/>
      <c r="B81" s="17"/>
      <c r="C81" s="20" t="s">
        <v>114</v>
      </c>
      <c r="D81" s="17" t="s">
        <v>115</v>
      </c>
      <c r="E81" s="17">
        <v>86</v>
      </c>
      <c r="F81" s="19">
        <v>2257.5</v>
      </c>
      <c r="G81" s="8"/>
    </row>
    <row r="82" spans="1:7" x14ac:dyDescent="0.25">
      <c r="A82" s="3"/>
      <c r="B82" s="4"/>
      <c r="C82" s="7" t="s">
        <v>20</v>
      </c>
      <c r="D82" s="4"/>
      <c r="E82" s="4"/>
      <c r="F82" s="4"/>
      <c r="G82" s="8">
        <v>3142.5974999999999</v>
      </c>
    </row>
    <row r="83" spans="1:7" x14ac:dyDescent="0.25">
      <c r="A83" s="16"/>
      <c r="B83" s="17"/>
      <c r="C83" s="20" t="s">
        <v>116</v>
      </c>
      <c r="D83" s="17" t="s">
        <v>115</v>
      </c>
      <c r="E83" s="17">
        <v>87</v>
      </c>
      <c r="F83" s="19">
        <v>2041.6725000000001</v>
      </c>
      <c r="G83" s="8"/>
    </row>
    <row r="84" spans="1:7" x14ac:dyDescent="0.25">
      <c r="A84" s="16"/>
      <c r="B84" s="17"/>
      <c r="C84" s="20" t="s">
        <v>117</v>
      </c>
      <c r="D84" s="17" t="s">
        <v>115</v>
      </c>
      <c r="E84" s="17">
        <v>21</v>
      </c>
      <c r="F84" s="19">
        <v>485.1</v>
      </c>
      <c r="G84" s="8"/>
    </row>
    <row r="85" spans="1:7" x14ac:dyDescent="0.25">
      <c r="A85" s="16"/>
      <c r="B85" s="17"/>
      <c r="C85" s="20" t="s">
        <v>118</v>
      </c>
      <c r="D85" s="17" t="s">
        <v>115</v>
      </c>
      <c r="E85" s="17">
        <v>6.9</v>
      </c>
      <c r="F85" s="19">
        <v>615.82500000000005</v>
      </c>
      <c r="G85" s="8"/>
    </row>
    <row r="86" spans="1:7" x14ac:dyDescent="0.25">
      <c r="A86" s="3"/>
      <c r="B86" s="4"/>
      <c r="C86" s="4" t="s">
        <v>171</v>
      </c>
      <c r="D86" s="4"/>
      <c r="E86" s="4"/>
      <c r="F86" s="4"/>
      <c r="G86" s="8">
        <v>1921.5</v>
      </c>
    </row>
    <row r="87" spans="1:7" x14ac:dyDescent="0.25">
      <c r="A87" s="16"/>
      <c r="B87" s="17"/>
      <c r="C87" s="27"/>
      <c r="D87" s="17" t="s">
        <v>70</v>
      </c>
      <c r="E87" s="17">
        <v>1</v>
      </c>
      <c r="F87" s="19">
        <v>1921.5</v>
      </c>
      <c r="G87" s="8"/>
    </row>
    <row r="88" spans="1:7" x14ac:dyDescent="0.25">
      <c r="A88" s="3"/>
      <c r="B88" s="4"/>
      <c r="C88" s="7" t="s">
        <v>120</v>
      </c>
      <c r="D88" s="4"/>
      <c r="E88" s="4"/>
      <c r="F88" s="4"/>
      <c r="G88" s="8">
        <v>609</v>
      </c>
    </row>
    <row r="89" spans="1:7" x14ac:dyDescent="0.25">
      <c r="A89" s="16"/>
      <c r="B89" s="17"/>
      <c r="C89" s="20" t="s">
        <v>121</v>
      </c>
      <c r="D89" s="17" t="s">
        <v>109</v>
      </c>
      <c r="E89" s="17">
        <v>4</v>
      </c>
      <c r="F89" s="19">
        <v>609</v>
      </c>
      <c r="G89" s="8"/>
    </row>
    <row r="90" spans="1:7" x14ac:dyDescent="0.25">
      <c r="A90" s="3">
        <v>8</v>
      </c>
      <c r="B90" s="4">
        <v>8370</v>
      </c>
      <c r="C90" s="5" t="s">
        <v>21</v>
      </c>
      <c r="D90" s="15"/>
      <c r="E90" s="15"/>
      <c r="F90" s="15"/>
      <c r="G90" s="6"/>
    </row>
    <row r="91" spans="1:7" x14ac:dyDescent="0.25">
      <c r="A91" s="3"/>
      <c r="B91" s="4"/>
      <c r="C91" s="7" t="s">
        <v>22</v>
      </c>
      <c r="D91" s="4"/>
      <c r="E91" s="4"/>
      <c r="F91" s="4"/>
      <c r="G91" s="8">
        <v>19730.55</v>
      </c>
    </row>
    <row r="92" spans="1:7" x14ac:dyDescent="0.25">
      <c r="A92" s="16"/>
      <c r="B92" s="17"/>
      <c r="C92" s="20" t="s">
        <v>122</v>
      </c>
      <c r="D92" s="17" t="s">
        <v>75</v>
      </c>
      <c r="E92" s="17">
        <v>437</v>
      </c>
      <c r="F92" s="19">
        <v>19730.55</v>
      </c>
      <c r="G92" s="8"/>
    </row>
    <row r="93" spans="1:7" x14ac:dyDescent="0.25">
      <c r="A93" s="16"/>
      <c r="B93" s="17"/>
      <c r="C93" s="21" t="s">
        <v>123</v>
      </c>
      <c r="D93" s="17"/>
      <c r="E93" s="17"/>
      <c r="F93" s="19"/>
      <c r="G93" s="8"/>
    </row>
    <row r="94" spans="1:7" x14ac:dyDescent="0.25">
      <c r="A94" s="16"/>
      <c r="B94" s="17"/>
      <c r="C94" s="21" t="s">
        <v>124</v>
      </c>
      <c r="D94" s="17"/>
      <c r="E94" s="17"/>
      <c r="F94" s="19"/>
      <c r="G94" s="8"/>
    </row>
    <row r="95" spans="1:7" x14ac:dyDescent="0.25">
      <c r="A95" s="16"/>
      <c r="B95" s="17"/>
      <c r="C95" s="21" t="s">
        <v>125</v>
      </c>
      <c r="D95" s="17"/>
      <c r="E95" s="17"/>
      <c r="F95" s="19"/>
      <c r="G95" s="8"/>
    </row>
    <row r="96" spans="1:7" x14ac:dyDescent="0.25">
      <c r="A96" s="16"/>
      <c r="B96" s="17"/>
      <c r="C96" s="21" t="s">
        <v>126</v>
      </c>
      <c r="D96" s="17"/>
      <c r="E96" s="17"/>
      <c r="F96" s="19"/>
      <c r="G96" s="8"/>
    </row>
    <row r="97" spans="1:7" x14ac:dyDescent="0.25">
      <c r="A97" s="3"/>
      <c r="B97" s="4"/>
      <c r="C97" s="7" t="s">
        <v>172</v>
      </c>
      <c r="D97" s="4"/>
      <c r="E97" s="4"/>
      <c r="F97" s="4"/>
      <c r="G97" s="8">
        <v>2131.5</v>
      </c>
    </row>
    <row r="98" spans="1:7" x14ac:dyDescent="0.25">
      <c r="A98" s="16"/>
      <c r="B98" s="17"/>
      <c r="C98" s="20" t="s">
        <v>173</v>
      </c>
      <c r="D98" s="17" t="s">
        <v>115</v>
      </c>
      <c r="E98" s="17">
        <v>58</v>
      </c>
      <c r="F98" s="19">
        <v>2131.5</v>
      </c>
      <c r="G98" s="8"/>
    </row>
    <row r="99" spans="1:7" x14ac:dyDescent="0.25">
      <c r="A99" s="3">
        <v>9</v>
      </c>
      <c r="B99" s="4">
        <v>8360</v>
      </c>
      <c r="C99" s="5" t="s">
        <v>127</v>
      </c>
      <c r="D99" s="15"/>
      <c r="E99" s="15"/>
      <c r="F99" s="15"/>
      <c r="G99" s="6"/>
    </row>
    <row r="100" spans="1:7" x14ac:dyDescent="0.25">
      <c r="A100" s="3"/>
      <c r="B100" s="4"/>
      <c r="C100" s="7" t="s">
        <v>128</v>
      </c>
      <c r="D100" s="4"/>
      <c r="E100" s="4"/>
      <c r="F100" s="4"/>
      <c r="G100" s="8">
        <v>481.95000000000005</v>
      </c>
    </row>
    <row r="101" spans="1:7" x14ac:dyDescent="0.25">
      <c r="A101" s="16"/>
      <c r="B101" s="17"/>
      <c r="C101" s="20" t="s">
        <v>207</v>
      </c>
      <c r="D101" s="17" t="s">
        <v>115</v>
      </c>
      <c r="E101" s="17">
        <v>1.1000000000000001</v>
      </c>
      <c r="F101" s="19">
        <v>103.95000000000002</v>
      </c>
      <c r="G101" s="1"/>
    </row>
    <row r="102" spans="1:7" x14ac:dyDescent="0.25">
      <c r="A102" s="16"/>
      <c r="B102" s="17"/>
      <c r="C102" s="20" t="s">
        <v>208</v>
      </c>
      <c r="D102" s="17" t="s">
        <v>115</v>
      </c>
      <c r="E102" s="17">
        <v>4.5</v>
      </c>
      <c r="F102" s="19">
        <v>378</v>
      </c>
      <c r="G102" s="1"/>
    </row>
    <row r="103" spans="1:7" x14ac:dyDescent="0.25">
      <c r="A103" s="3">
        <v>10</v>
      </c>
      <c r="B103" s="4">
        <v>8380</v>
      </c>
      <c r="C103" s="5" t="s">
        <v>23</v>
      </c>
      <c r="D103" s="15"/>
      <c r="E103" s="15"/>
      <c r="F103" s="15"/>
      <c r="G103" s="6"/>
    </row>
    <row r="104" spans="1:7" x14ac:dyDescent="0.25">
      <c r="A104" s="3"/>
      <c r="B104" s="4"/>
      <c r="C104" s="7" t="s">
        <v>24</v>
      </c>
      <c r="D104" s="4"/>
      <c r="E104" s="4"/>
      <c r="F104" s="4"/>
      <c r="G104" s="8">
        <v>4049.2725</v>
      </c>
    </row>
    <row r="105" spans="1:7" x14ac:dyDescent="0.25">
      <c r="A105" s="16"/>
      <c r="B105" s="17"/>
      <c r="C105" s="20" t="s">
        <v>130</v>
      </c>
      <c r="D105" s="17" t="s">
        <v>109</v>
      </c>
      <c r="E105" s="17">
        <v>1</v>
      </c>
      <c r="F105" s="19">
        <v>310.95749999999998</v>
      </c>
      <c r="G105" s="8"/>
    </row>
    <row r="106" spans="1:7" x14ac:dyDescent="0.25">
      <c r="A106" s="16"/>
      <c r="B106" s="17"/>
      <c r="C106" s="20" t="s">
        <v>131</v>
      </c>
      <c r="D106" s="17" t="s">
        <v>109</v>
      </c>
      <c r="E106" s="17">
        <v>1</v>
      </c>
      <c r="F106" s="19">
        <v>261.55500000000001</v>
      </c>
      <c r="G106" s="8"/>
    </row>
    <row r="107" spans="1:7" x14ac:dyDescent="0.25">
      <c r="A107" s="16"/>
      <c r="B107" s="17"/>
      <c r="C107" s="20" t="s">
        <v>133</v>
      </c>
      <c r="D107" s="17" t="s">
        <v>109</v>
      </c>
      <c r="E107" s="17">
        <v>1</v>
      </c>
      <c r="F107" s="19">
        <v>1680</v>
      </c>
      <c r="G107" s="8"/>
    </row>
    <row r="108" spans="1:7" x14ac:dyDescent="0.25">
      <c r="A108" s="16"/>
      <c r="B108" s="17"/>
      <c r="C108" s="20" t="s">
        <v>135</v>
      </c>
      <c r="D108" s="17" t="s">
        <v>70</v>
      </c>
      <c r="E108" s="17">
        <v>1</v>
      </c>
      <c r="F108" s="19">
        <v>1796.7600000000002</v>
      </c>
      <c r="G108" s="8"/>
    </row>
    <row r="109" spans="1:7" x14ac:dyDescent="0.25">
      <c r="A109" s="3"/>
      <c r="B109" s="4"/>
      <c r="C109" s="7" t="s">
        <v>136</v>
      </c>
      <c r="D109" s="4"/>
      <c r="E109" s="4"/>
      <c r="F109" s="4"/>
      <c r="G109" s="8">
        <v>3304.35</v>
      </c>
    </row>
    <row r="110" spans="1:7" x14ac:dyDescent="0.25">
      <c r="A110" s="16"/>
      <c r="B110" s="17"/>
      <c r="C110" s="20" t="s">
        <v>143</v>
      </c>
      <c r="D110" s="17" t="s">
        <v>75</v>
      </c>
      <c r="E110" s="17">
        <v>4</v>
      </c>
      <c r="F110" s="19">
        <v>117.60000000000001</v>
      </c>
      <c r="G110" s="1"/>
    </row>
    <row r="111" spans="1:7" x14ac:dyDescent="0.25">
      <c r="A111" s="16"/>
      <c r="B111" s="17"/>
      <c r="C111" s="21" t="s">
        <v>138</v>
      </c>
      <c r="D111" s="17"/>
      <c r="E111" s="17"/>
      <c r="F111" s="19"/>
      <c r="G111" s="1"/>
    </row>
    <row r="112" spans="1:7" x14ac:dyDescent="0.25">
      <c r="A112" s="16"/>
      <c r="B112" s="17"/>
      <c r="C112" s="21" t="s">
        <v>144</v>
      </c>
      <c r="D112" s="17"/>
      <c r="E112" s="17"/>
      <c r="F112" s="19"/>
      <c r="G112" s="1"/>
    </row>
    <row r="113" spans="1:7" x14ac:dyDescent="0.25">
      <c r="A113" s="16"/>
      <c r="B113" s="17"/>
      <c r="C113" s="21" t="s">
        <v>138</v>
      </c>
      <c r="D113" s="17"/>
      <c r="E113" s="17"/>
      <c r="F113" s="19"/>
      <c r="G113" s="1"/>
    </row>
    <row r="114" spans="1:7" x14ac:dyDescent="0.25">
      <c r="A114" s="16"/>
      <c r="B114" s="17"/>
      <c r="C114" s="20" t="s">
        <v>146</v>
      </c>
      <c r="D114" s="17" t="s">
        <v>75</v>
      </c>
      <c r="E114" s="17">
        <v>87</v>
      </c>
      <c r="F114" s="19">
        <v>1827</v>
      </c>
      <c r="G114" s="1"/>
    </row>
    <row r="115" spans="1:7" x14ac:dyDescent="0.25">
      <c r="A115" s="16"/>
      <c r="B115" s="17"/>
      <c r="C115" s="20" t="s">
        <v>147</v>
      </c>
      <c r="D115" s="17" t="s">
        <v>75</v>
      </c>
      <c r="E115" s="17">
        <v>7.8</v>
      </c>
      <c r="F115" s="19">
        <v>204.75</v>
      </c>
      <c r="G115" s="1"/>
    </row>
    <row r="116" spans="1:7" x14ac:dyDescent="0.25">
      <c r="A116" s="16"/>
      <c r="B116" s="17"/>
      <c r="C116" s="20" t="s">
        <v>209</v>
      </c>
      <c r="D116" s="17" t="s">
        <v>109</v>
      </c>
      <c r="E116" s="17">
        <v>4</v>
      </c>
      <c r="F116" s="19">
        <v>672</v>
      </c>
      <c r="G116" s="1"/>
    </row>
    <row r="117" spans="1:7" x14ac:dyDescent="0.25">
      <c r="A117" s="16"/>
      <c r="B117" s="17"/>
      <c r="C117" s="20" t="s">
        <v>210</v>
      </c>
      <c r="D117" s="17" t="s">
        <v>70</v>
      </c>
      <c r="E117" s="17">
        <v>1</v>
      </c>
      <c r="F117" s="19">
        <v>483</v>
      </c>
      <c r="G117" s="1"/>
    </row>
    <row r="118" spans="1:7" x14ac:dyDescent="0.25">
      <c r="A118" s="3">
        <v>11</v>
      </c>
      <c r="B118" s="4">
        <v>8520</v>
      </c>
      <c r="C118" s="5" t="s">
        <v>25</v>
      </c>
      <c r="D118" s="15"/>
      <c r="E118" s="15"/>
      <c r="F118" s="15"/>
      <c r="G118" s="6"/>
    </row>
    <row r="119" spans="1:7" x14ac:dyDescent="0.25">
      <c r="A119" s="3"/>
      <c r="B119" s="4"/>
      <c r="C119" s="7" t="s">
        <v>26</v>
      </c>
      <c r="D119" s="4"/>
      <c r="E119" s="4"/>
      <c r="F119" s="4"/>
      <c r="G119" s="8">
        <v>5749.8</v>
      </c>
    </row>
    <row r="120" spans="1:7" x14ac:dyDescent="0.25">
      <c r="A120" s="16"/>
      <c r="B120" s="17"/>
      <c r="C120" s="20" t="s">
        <v>149</v>
      </c>
      <c r="D120" s="17" t="s">
        <v>75</v>
      </c>
      <c r="E120" s="17">
        <v>175</v>
      </c>
      <c r="F120" s="19">
        <v>5145</v>
      </c>
      <c r="G120" s="8"/>
    </row>
    <row r="121" spans="1:7" x14ac:dyDescent="0.25">
      <c r="A121" s="16"/>
      <c r="B121" s="17"/>
      <c r="C121" s="21" t="s">
        <v>150</v>
      </c>
      <c r="D121" s="17"/>
      <c r="E121" s="17"/>
      <c r="F121" s="19"/>
      <c r="G121" s="8"/>
    </row>
    <row r="122" spans="1:7" x14ac:dyDescent="0.25">
      <c r="A122" s="16"/>
      <c r="B122" s="17"/>
      <c r="C122" s="21" t="s">
        <v>151</v>
      </c>
      <c r="D122" s="17"/>
      <c r="E122" s="17"/>
      <c r="F122" s="19"/>
      <c r="G122" s="8"/>
    </row>
    <row r="123" spans="1:7" x14ac:dyDescent="0.25">
      <c r="A123" s="16"/>
      <c r="B123" s="17"/>
      <c r="C123" s="21" t="s">
        <v>152</v>
      </c>
      <c r="D123" s="17"/>
      <c r="E123" s="17"/>
      <c r="F123" s="19"/>
      <c r="G123" s="8"/>
    </row>
    <row r="124" spans="1:7" x14ac:dyDescent="0.25">
      <c r="A124" s="16"/>
      <c r="B124" s="17"/>
      <c r="C124" s="20" t="s">
        <v>153</v>
      </c>
      <c r="D124" s="17" t="s">
        <v>75</v>
      </c>
      <c r="E124" s="17">
        <v>24</v>
      </c>
      <c r="F124" s="19">
        <v>604.80000000000007</v>
      </c>
      <c r="G124" s="8"/>
    </row>
    <row r="125" spans="1:7" x14ac:dyDescent="0.25">
      <c r="A125" s="16"/>
      <c r="B125" s="17"/>
      <c r="C125" s="21" t="s">
        <v>150</v>
      </c>
      <c r="D125" s="17"/>
      <c r="E125" s="17"/>
      <c r="F125" s="19"/>
      <c r="G125" s="8"/>
    </row>
    <row r="126" spans="1:7" x14ac:dyDescent="0.25">
      <c r="A126" s="16"/>
      <c r="B126" s="17"/>
      <c r="C126" s="21" t="s">
        <v>154</v>
      </c>
      <c r="D126" s="17"/>
      <c r="E126" s="17"/>
      <c r="F126" s="19"/>
      <c r="G126" s="8"/>
    </row>
    <row r="127" spans="1:7" x14ac:dyDescent="0.25">
      <c r="A127" s="16"/>
      <c r="B127" s="17"/>
      <c r="C127" s="21" t="s">
        <v>155</v>
      </c>
      <c r="D127" s="17"/>
      <c r="E127" s="17"/>
      <c r="F127" s="19"/>
      <c r="G127" s="8"/>
    </row>
    <row r="128" spans="1:7" x14ac:dyDescent="0.25">
      <c r="A128" s="3"/>
      <c r="B128" s="4"/>
      <c r="C128" s="7" t="s">
        <v>27</v>
      </c>
      <c r="D128" s="4"/>
      <c r="E128" s="4"/>
      <c r="F128" s="4"/>
      <c r="G128" s="8">
        <v>2310</v>
      </c>
    </row>
    <row r="129" spans="1:7" x14ac:dyDescent="0.25">
      <c r="A129" s="16"/>
      <c r="B129" s="17"/>
      <c r="C129" s="20" t="s">
        <v>156</v>
      </c>
      <c r="D129" s="17" t="s">
        <v>75</v>
      </c>
      <c r="E129" s="17">
        <v>200</v>
      </c>
      <c r="F129" s="19">
        <v>2310</v>
      </c>
      <c r="G129" s="1"/>
    </row>
    <row r="130" spans="1:7" x14ac:dyDescent="0.25">
      <c r="A130" s="3">
        <v>12</v>
      </c>
      <c r="B130" s="4">
        <v>8510</v>
      </c>
      <c r="C130" s="5" t="s">
        <v>28</v>
      </c>
      <c r="D130" s="15"/>
      <c r="E130" s="15"/>
      <c r="F130" s="15"/>
      <c r="G130" s="6"/>
    </row>
    <row r="131" spans="1:7" x14ac:dyDescent="0.25">
      <c r="A131" s="3"/>
      <c r="B131" s="4"/>
      <c r="C131" s="7" t="s">
        <v>29</v>
      </c>
      <c r="D131" s="4"/>
      <c r="E131" s="4"/>
      <c r="F131" s="4"/>
      <c r="G131" s="8">
        <v>3733.8</v>
      </c>
    </row>
    <row r="132" spans="1:7" x14ac:dyDescent="0.25">
      <c r="A132" s="16"/>
      <c r="B132" s="17"/>
      <c r="C132" s="20" t="s">
        <v>157</v>
      </c>
      <c r="D132" s="17" t="s">
        <v>75</v>
      </c>
      <c r="E132" s="17">
        <v>320</v>
      </c>
      <c r="F132" s="19">
        <v>2688</v>
      </c>
      <c r="G132" s="8"/>
    </row>
    <row r="133" spans="1:7" x14ac:dyDescent="0.25">
      <c r="A133" s="16"/>
      <c r="B133" s="17"/>
      <c r="C133" s="20" t="s">
        <v>158</v>
      </c>
      <c r="D133" s="17" t="s">
        <v>75</v>
      </c>
      <c r="E133" s="17">
        <v>83</v>
      </c>
      <c r="F133" s="19">
        <v>1045.8</v>
      </c>
      <c r="G133" s="8"/>
    </row>
    <row r="134" spans="1:7" x14ac:dyDescent="0.25">
      <c r="A134" s="3"/>
      <c r="B134" s="4"/>
      <c r="C134" s="7" t="s">
        <v>211</v>
      </c>
      <c r="D134" s="4"/>
      <c r="E134" s="4"/>
      <c r="F134" s="4"/>
      <c r="G134" s="8">
        <v>126</v>
      </c>
    </row>
    <row r="135" spans="1:7" x14ac:dyDescent="0.25">
      <c r="A135" s="16"/>
      <c r="B135" s="17"/>
      <c r="C135" s="20" t="s">
        <v>212</v>
      </c>
      <c r="D135" s="17" t="s">
        <v>115</v>
      </c>
      <c r="E135" s="17">
        <v>6</v>
      </c>
      <c r="F135" s="19">
        <v>126</v>
      </c>
      <c r="G135" s="8"/>
    </row>
    <row r="136" spans="1:7" x14ac:dyDescent="0.25">
      <c r="A136" s="3"/>
      <c r="B136" s="4"/>
      <c r="C136" s="7" t="s">
        <v>160</v>
      </c>
      <c r="D136" s="4"/>
      <c r="E136" s="4"/>
      <c r="F136" s="4"/>
      <c r="G136" s="8">
        <v>0</v>
      </c>
    </row>
    <row r="137" spans="1:7" x14ac:dyDescent="0.25">
      <c r="A137" s="3">
        <v>13</v>
      </c>
      <c r="B137" s="4">
        <v>8540</v>
      </c>
      <c r="C137" s="5" t="s">
        <v>30</v>
      </c>
      <c r="D137" s="15"/>
      <c r="E137" s="15"/>
      <c r="F137" s="15"/>
      <c r="G137" s="6"/>
    </row>
    <row r="138" spans="1:7" x14ac:dyDescent="0.25">
      <c r="A138" s="3"/>
      <c r="B138" s="4"/>
      <c r="C138" s="7" t="s">
        <v>31</v>
      </c>
      <c r="D138" s="4"/>
      <c r="E138" s="4"/>
      <c r="F138" s="4"/>
      <c r="G138" s="8">
        <v>2205</v>
      </c>
    </row>
    <row r="139" spans="1:7" x14ac:dyDescent="0.25">
      <c r="A139" s="16"/>
      <c r="B139" s="17"/>
      <c r="C139" s="20" t="s">
        <v>161</v>
      </c>
      <c r="D139" s="17" t="s">
        <v>75</v>
      </c>
      <c r="E139" s="17">
        <v>175</v>
      </c>
      <c r="F139" s="19">
        <v>2205</v>
      </c>
      <c r="G139" s="8"/>
    </row>
    <row r="140" spans="1:7" x14ac:dyDescent="0.25">
      <c r="A140" s="3"/>
      <c r="B140" s="4"/>
      <c r="C140" s="7" t="s">
        <v>32</v>
      </c>
      <c r="D140" s="4"/>
      <c r="E140" s="4"/>
      <c r="F140" s="4"/>
      <c r="G140" s="8">
        <v>708.96</v>
      </c>
    </row>
    <row r="141" spans="1:7" x14ac:dyDescent="0.25">
      <c r="A141" s="16"/>
      <c r="B141" s="17"/>
      <c r="C141" s="20" t="s">
        <v>163</v>
      </c>
      <c r="D141" s="17" t="s">
        <v>75</v>
      </c>
      <c r="E141" s="17">
        <v>20</v>
      </c>
      <c r="F141" s="19">
        <v>540.96</v>
      </c>
      <c r="G141" s="8"/>
    </row>
    <row r="142" spans="1:7" x14ac:dyDescent="0.25">
      <c r="A142" s="16"/>
      <c r="B142" s="17"/>
      <c r="C142" s="21" t="s">
        <v>164</v>
      </c>
      <c r="D142" s="17" t="s">
        <v>115</v>
      </c>
      <c r="E142" s="17">
        <v>25</v>
      </c>
      <c r="F142" s="19">
        <v>105</v>
      </c>
      <c r="G142" s="8"/>
    </row>
    <row r="143" spans="1:7" x14ac:dyDescent="0.25">
      <c r="A143" s="16"/>
      <c r="B143" s="17"/>
      <c r="C143" s="20" t="s">
        <v>165</v>
      </c>
      <c r="D143" s="17" t="s">
        <v>75</v>
      </c>
      <c r="E143" s="17">
        <v>1.5</v>
      </c>
      <c r="F143" s="19">
        <v>63</v>
      </c>
      <c r="G143" s="8"/>
    </row>
    <row r="144" spans="1:7" x14ac:dyDescent="0.25">
      <c r="A144" s="3">
        <v>14</v>
      </c>
      <c r="B144" s="4">
        <v>8610</v>
      </c>
      <c r="C144" s="5" t="s">
        <v>33</v>
      </c>
      <c r="D144" s="15"/>
      <c r="E144" s="15"/>
      <c r="F144" s="15"/>
      <c r="G144" s="6"/>
    </row>
    <row r="145" spans="1:7" x14ac:dyDescent="0.25">
      <c r="A145" s="3"/>
      <c r="B145" s="4"/>
      <c r="C145" s="23" t="s">
        <v>34</v>
      </c>
      <c r="D145" s="4"/>
      <c r="E145" s="4"/>
      <c r="F145" s="4"/>
      <c r="G145" s="8">
        <v>3680.5316091954028</v>
      </c>
    </row>
    <row r="146" spans="1:7" x14ac:dyDescent="0.25">
      <c r="A146" s="3"/>
      <c r="B146" s="4"/>
      <c r="C146" s="23" t="s">
        <v>35</v>
      </c>
      <c r="D146" s="4"/>
      <c r="E146" s="4"/>
      <c r="F146" s="4"/>
      <c r="G146" s="8">
        <v>7426.4367816091954</v>
      </c>
    </row>
    <row r="147" spans="1:7" x14ac:dyDescent="0.25">
      <c r="A147" s="3">
        <v>15</v>
      </c>
      <c r="B147" s="4">
        <v>8620</v>
      </c>
      <c r="C147" s="5" t="s">
        <v>36</v>
      </c>
      <c r="D147" s="15"/>
      <c r="E147" s="15"/>
      <c r="F147" s="15"/>
      <c r="G147" s="6"/>
    </row>
    <row r="148" spans="1:7" x14ac:dyDescent="0.25">
      <c r="A148" s="3"/>
      <c r="B148" s="4"/>
      <c r="C148" s="23" t="s">
        <v>37</v>
      </c>
      <c r="D148" s="4"/>
      <c r="E148" s="4"/>
      <c r="F148" s="4"/>
      <c r="G148" s="8">
        <v>2004.6149425287358</v>
      </c>
    </row>
    <row r="149" spans="1:7" x14ac:dyDescent="0.25">
      <c r="A149" s="3"/>
      <c r="B149" s="4"/>
      <c r="C149" s="23" t="s">
        <v>38</v>
      </c>
      <c r="D149" s="4"/>
      <c r="E149" s="4"/>
      <c r="F149" s="4"/>
      <c r="G149" s="8">
        <v>2221.3936781609195</v>
      </c>
    </row>
    <row r="150" spans="1:7" x14ac:dyDescent="0.25">
      <c r="A150" s="3">
        <v>16</v>
      </c>
      <c r="B150" s="4">
        <v>8620</v>
      </c>
      <c r="C150" s="5" t="s">
        <v>39</v>
      </c>
      <c r="D150" s="15"/>
      <c r="E150" s="15"/>
      <c r="F150" s="15"/>
      <c r="G150" s="6"/>
    </row>
    <row r="151" spans="1:7" x14ac:dyDescent="0.25">
      <c r="A151" s="3"/>
      <c r="B151" s="4"/>
      <c r="C151" s="23" t="s">
        <v>40</v>
      </c>
      <c r="D151" s="4"/>
      <c r="E151" s="4"/>
      <c r="F151" s="4"/>
      <c r="G151" s="8">
        <v>1948.6551724137933</v>
      </c>
    </row>
    <row r="152" spans="1:7" x14ac:dyDescent="0.25">
      <c r="A152" s="3"/>
      <c r="B152" s="4"/>
      <c r="C152" s="23" t="s">
        <v>41</v>
      </c>
      <c r="D152" s="4"/>
      <c r="E152" s="4"/>
      <c r="F152" s="4"/>
      <c r="G152" s="8">
        <v>9227.0862068965525</v>
      </c>
    </row>
    <row r="153" spans="1:7" x14ac:dyDescent="0.25">
      <c r="A153" s="3"/>
      <c r="B153" s="4"/>
      <c r="C153" s="23" t="s">
        <v>42</v>
      </c>
      <c r="D153" s="4"/>
      <c r="E153" s="4"/>
      <c r="F153" s="4"/>
      <c r="G153" s="8">
        <v>5114.8275862068967</v>
      </c>
    </row>
    <row r="154" spans="1:7" x14ac:dyDescent="0.25">
      <c r="A154" s="3"/>
      <c r="B154" s="4"/>
      <c r="C154" s="23" t="s">
        <v>43</v>
      </c>
      <c r="D154" s="4"/>
      <c r="E154" s="4"/>
      <c r="F154" s="4"/>
      <c r="G154" s="8">
        <v>653.73563218390814</v>
      </c>
    </row>
    <row r="155" spans="1:7" x14ac:dyDescent="0.25">
      <c r="A155" s="3">
        <v>18</v>
      </c>
      <c r="B155" s="4">
        <v>8640</v>
      </c>
      <c r="C155" s="7" t="s">
        <v>44</v>
      </c>
      <c r="D155" s="4"/>
      <c r="E155" s="4"/>
      <c r="F155" s="4"/>
      <c r="G155" s="4"/>
    </row>
    <row r="156" spans="1:7" x14ac:dyDescent="0.25">
      <c r="A156" s="3"/>
      <c r="B156" s="4"/>
      <c r="C156" s="23" t="s">
        <v>45</v>
      </c>
      <c r="D156" s="4"/>
      <c r="E156" s="4"/>
      <c r="F156" s="4"/>
      <c r="G156" s="8">
        <v>1433.25</v>
      </c>
    </row>
    <row r="157" spans="1:7" x14ac:dyDescent="0.25">
      <c r="A157" s="3"/>
      <c r="B157" s="4"/>
      <c r="C157" s="23" t="s">
        <v>46</v>
      </c>
      <c r="D157" s="4"/>
      <c r="E157" s="4"/>
      <c r="F157" s="4"/>
      <c r="G157" s="8">
        <v>7166.25</v>
      </c>
    </row>
    <row r="158" spans="1:7" x14ac:dyDescent="0.25">
      <c r="A158" s="3"/>
      <c r="B158" s="4"/>
      <c r="C158" s="23" t="s">
        <v>47</v>
      </c>
      <c r="D158" s="4"/>
      <c r="E158" s="4"/>
      <c r="F158" s="4"/>
      <c r="G158" s="8">
        <v>7770</v>
      </c>
    </row>
    <row r="159" spans="1:7" x14ac:dyDescent="0.25">
      <c r="A159" s="3">
        <v>19</v>
      </c>
      <c r="B159" s="4">
        <v>8600</v>
      </c>
      <c r="C159" s="5" t="s">
        <v>48</v>
      </c>
      <c r="D159" s="15"/>
      <c r="E159" s="15"/>
      <c r="F159" s="15"/>
      <c r="G159" s="6"/>
    </row>
    <row r="160" spans="1:7" x14ac:dyDescent="0.25">
      <c r="A160" s="3"/>
      <c r="B160" s="4"/>
      <c r="C160" s="23" t="s">
        <v>49</v>
      </c>
      <c r="D160" s="4"/>
      <c r="E160" s="4"/>
      <c r="F160" s="4"/>
      <c r="G160" s="8">
        <v>2835</v>
      </c>
    </row>
    <row r="161" spans="1:7" x14ac:dyDescent="0.25">
      <c r="A161" s="3"/>
      <c r="B161" s="4"/>
      <c r="C161" s="23" t="s">
        <v>50</v>
      </c>
      <c r="D161" s="4"/>
      <c r="E161" s="4"/>
      <c r="F161" s="4"/>
      <c r="G161" s="8">
        <v>483.76436781609192</v>
      </c>
    </row>
    <row r="162" spans="1:7" x14ac:dyDescent="0.25">
      <c r="A162" s="3">
        <v>20</v>
      </c>
      <c r="B162" s="4">
        <v>8650</v>
      </c>
      <c r="C162" s="5" t="s">
        <v>51</v>
      </c>
      <c r="D162" s="15"/>
      <c r="E162" s="15"/>
      <c r="F162" s="15"/>
      <c r="G162" s="6"/>
    </row>
    <row r="163" spans="1:7" x14ac:dyDescent="0.25">
      <c r="A163" s="3"/>
      <c r="B163" s="4"/>
      <c r="C163" s="23" t="s">
        <v>52</v>
      </c>
      <c r="D163" s="4"/>
      <c r="E163" s="4"/>
      <c r="F163" s="4"/>
      <c r="G163" s="8">
        <v>819</v>
      </c>
    </row>
    <row r="164" spans="1:7" x14ac:dyDescent="0.25">
      <c r="A164" s="3"/>
      <c r="B164" s="4"/>
      <c r="C164" s="23" t="s">
        <v>53</v>
      </c>
      <c r="D164" s="4"/>
      <c r="E164" s="4"/>
      <c r="F164" s="4"/>
      <c r="G164" s="8">
        <v>675.67500000000007</v>
      </c>
    </row>
    <row r="165" spans="1:7" x14ac:dyDescent="0.25">
      <c r="A165" s="3"/>
      <c r="B165" s="4"/>
      <c r="C165" s="23" t="s">
        <v>54</v>
      </c>
      <c r="D165" s="4"/>
      <c r="E165" s="4"/>
      <c r="F165" s="4"/>
      <c r="G165" s="8">
        <v>819</v>
      </c>
    </row>
    <row r="166" spans="1:7" x14ac:dyDescent="0.25">
      <c r="A166" s="3"/>
      <c r="B166" s="4"/>
      <c r="C166" s="23" t="s">
        <v>166</v>
      </c>
      <c r="D166" s="4"/>
      <c r="E166" s="4"/>
      <c r="F166" s="4"/>
      <c r="G166" s="8">
        <v>2915.6609195402298</v>
      </c>
    </row>
    <row r="167" spans="1:7" x14ac:dyDescent="0.25">
      <c r="A167" s="3"/>
      <c r="B167" s="4"/>
      <c r="C167" s="23" t="s">
        <v>55</v>
      </c>
      <c r="D167" s="4"/>
      <c r="E167" s="4"/>
      <c r="F167" s="4"/>
      <c r="G167" s="8">
        <v>1023.75</v>
      </c>
    </row>
    <row r="168" spans="1:7" x14ac:dyDescent="0.25">
      <c r="A168" s="3">
        <v>22</v>
      </c>
      <c r="B168" s="4">
        <v>8260</v>
      </c>
      <c r="C168" s="5" t="s">
        <v>65</v>
      </c>
      <c r="D168" s="15"/>
      <c r="E168" s="15"/>
      <c r="F168" s="15"/>
      <c r="G168" s="6"/>
    </row>
    <row r="169" spans="1:7" x14ac:dyDescent="0.25">
      <c r="A169" s="3"/>
      <c r="B169" s="4"/>
      <c r="C169" s="7" t="s">
        <v>66</v>
      </c>
      <c r="D169" s="4"/>
      <c r="E169" s="4"/>
      <c r="F169" s="4"/>
      <c r="G169" s="8">
        <v>20548.5</v>
      </c>
    </row>
    <row r="170" spans="1:7" x14ac:dyDescent="0.25">
      <c r="A170" s="16"/>
      <c r="B170" s="17"/>
      <c r="C170" s="18" t="s">
        <v>213</v>
      </c>
      <c r="D170" s="17" t="s">
        <v>75</v>
      </c>
      <c r="E170" s="17">
        <v>515</v>
      </c>
      <c r="F170" s="19">
        <v>20548.5</v>
      </c>
      <c r="G170" s="8"/>
    </row>
    <row r="171" spans="1:7" x14ac:dyDescent="0.25">
      <c r="A171" s="16"/>
      <c r="B171" s="17"/>
      <c r="C171" s="20" t="s">
        <v>214</v>
      </c>
      <c r="D171" s="17"/>
      <c r="E171" s="17"/>
      <c r="F171" s="19"/>
      <c r="G171" s="8"/>
    </row>
    <row r="172" spans="1:7" x14ac:dyDescent="0.25">
      <c r="A172" s="16"/>
      <c r="B172" s="17"/>
      <c r="C172" s="20" t="s">
        <v>215</v>
      </c>
      <c r="D172" s="17"/>
      <c r="E172" s="17"/>
      <c r="F172" s="19"/>
      <c r="G172" s="8"/>
    </row>
    <row r="173" spans="1:7" x14ac:dyDescent="0.25">
      <c r="A173" s="16"/>
      <c r="B173" s="17"/>
      <c r="C173" s="20" t="s">
        <v>216</v>
      </c>
      <c r="D173" s="17"/>
      <c r="E173" s="17"/>
      <c r="F173" s="19"/>
      <c r="G173" s="8"/>
    </row>
    <row r="174" spans="1:7" x14ac:dyDescent="0.25">
      <c r="A174" s="16"/>
      <c r="B174" s="17"/>
      <c r="C174" s="20" t="s">
        <v>217</v>
      </c>
      <c r="D174" s="17"/>
      <c r="E174" s="17"/>
      <c r="F174" s="19"/>
      <c r="G174" s="8"/>
    </row>
    <row r="175" spans="1:7" x14ac:dyDescent="0.25">
      <c r="A175" s="16"/>
      <c r="B175" s="17"/>
      <c r="C175" s="20" t="s">
        <v>218</v>
      </c>
      <c r="D175" s="17"/>
      <c r="E175" s="17"/>
      <c r="F175" s="19"/>
      <c r="G175" s="8"/>
    </row>
    <row r="176" spans="1:7" x14ac:dyDescent="0.25">
      <c r="A176" s="3">
        <v>23</v>
      </c>
      <c r="B176" s="4">
        <v>8720</v>
      </c>
      <c r="C176" s="5" t="s">
        <v>56</v>
      </c>
      <c r="D176" s="15"/>
      <c r="E176" s="15"/>
      <c r="F176" s="15"/>
      <c r="G176" s="29">
        <v>5775</v>
      </c>
    </row>
    <row r="177" spans="1:7" x14ac:dyDescent="0.25">
      <c r="A177" s="16"/>
      <c r="B177" s="17"/>
      <c r="C177" s="20" t="s">
        <v>176</v>
      </c>
      <c r="D177" s="17" t="s">
        <v>70</v>
      </c>
      <c r="E177" s="17">
        <v>1</v>
      </c>
      <c r="F177" s="19">
        <v>5775</v>
      </c>
      <c r="G177" s="8"/>
    </row>
    <row r="178" spans="1:7" x14ac:dyDescent="0.25">
      <c r="A178" s="3">
        <v>24</v>
      </c>
      <c r="B178" s="4">
        <v>8800</v>
      </c>
      <c r="C178" s="10" t="s">
        <v>57</v>
      </c>
      <c r="D178" s="24"/>
      <c r="E178" s="24"/>
      <c r="F178" s="24"/>
      <c r="G178" s="11"/>
    </row>
    <row r="179" spans="1:7" x14ac:dyDescent="0.25">
      <c r="A179" s="3"/>
      <c r="B179" s="4"/>
      <c r="C179" s="7" t="s">
        <v>58</v>
      </c>
      <c r="D179" s="4"/>
      <c r="E179" s="4"/>
      <c r="F179" s="4"/>
      <c r="G179" s="8">
        <v>15000</v>
      </c>
    </row>
    <row r="180" spans="1:7" x14ac:dyDescent="0.25">
      <c r="A180" s="3"/>
      <c r="B180" s="4"/>
      <c r="C180" s="7" t="s">
        <v>64</v>
      </c>
      <c r="D180" s="4"/>
      <c r="E180" s="4"/>
      <c r="F180" s="4"/>
      <c r="G180" s="8">
        <v>15000</v>
      </c>
    </row>
    <row r="181" spans="1:7" ht="14.45" customHeight="1" x14ac:dyDescent="0.25">
      <c r="A181" s="54" t="s">
        <v>59</v>
      </c>
      <c r="B181" s="55"/>
      <c r="C181" s="56"/>
      <c r="D181" s="25"/>
      <c r="E181" s="25"/>
      <c r="F181" s="25"/>
      <c r="G181" s="12">
        <f>SUM(G6:G180)</f>
        <v>298278.92709655175</v>
      </c>
    </row>
    <row r="182" spans="1:7" ht="14.45" customHeight="1" x14ac:dyDescent="0.25">
      <c r="A182" s="54" t="s">
        <v>179</v>
      </c>
      <c r="B182" s="55"/>
      <c r="C182" s="56"/>
      <c r="D182" s="28"/>
      <c r="E182" s="28"/>
      <c r="F182" s="28"/>
      <c r="G182" s="13">
        <f>G181*0.05</f>
        <v>14913.946354827589</v>
      </c>
    </row>
    <row r="183" spans="1:7" ht="14.45" customHeight="1" x14ac:dyDescent="0.25">
      <c r="A183" s="54" t="s">
        <v>177</v>
      </c>
      <c r="B183" s="55"/>
      <c r="C183" s="56"/>
      <c r="D183" s="28"/>
      <c r="E183" s="28"/>
      <c r="F183" s="28"/>
      <c r="G183" s="13">
        <f>SUM(G181:G182)</f>
        <v>313192.87345137936</v>
      </c>
    </row>
    <row r="184" spans="1:7" x14ac:dyDescent="0.25">
      <c r="A184" s="54" t="s">
        <v>178</v>
      </c>
      <c r="B184" s="57"/>
      <c r="C184" s="58"/>
      <c r="D184" s="28"/>
      <c r="E184" s="28"/>
      <c r="F184" s="28"/>
      <c r="G184" s="13">
        <f>G183*0.07</f>
        <v>21923.501141596556</v>
      </c>
    </row>
    <row r="185" spans="1:7" x14ac:dyDescent="0.25">
      <c r="A185" s="51" t="s">
        <v>285</v>
      </c>
      <c r="B185" s="52"/>
      <c r="C185" s="53"/>
      <c r="D185" s="28"/>
      <c r="E185" s="28"/>
      <c r="F185" s="28"/>
      <c r="G185" s="13">
        <f>G183+G184</f>
        <v>335116.37459297595</v>
      </c>
    </row>
    <row r="186" spans="1:7" x14ac:dyDescent="0.25">
      <c r="A186" s="51" t="s">
        <v>180</v>
      </c>
      <c r="B186" s="52"/>
      <c r="C186" s="53"/>
      <c r="D186" s="28"/>
      <c r="E186" s="28"/>
      <c r="F186" s="28"/>
      <c r="G186" s="13">
        <f>G185*1.2</f>
        <v>402139.6495115711</v>
      </c>
    </row>
    <row r="188" spans="1:7" x14ac:dyDescent="0.25">
      <c r="A188" s="47" t="s">
        <v>286</v>
      </c>
    </row>
  </sheetData>
  <mergeCells count="6">
    <mergeCell ref="A186:C186"/>
    <mergeCell ref="A181:C181"/>
    <mergeCell ref="A182:C182"/>
    <mergeCell ref="A183:C183"/>
    <mergeCell ref="A184:C184"/>
    <mergeCell ref="A185:C185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Header>&amp;L&amp;G&amp;CAlatskivi päästeautode garaaž
Ehituseelarve&amp;R&amp;D</oddHeader>
    <oddFooter>&amp;C&amp;P/&amp;N&amp;R&amp;A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203"/>
  <sheetViews>
    <sheetView topLeftCell="A172" zoomScale="85" zoomScaleNormal="85" workbookViewId="0">
      <selection activeCell="K198" sqref="K198"/>
    </sheetView>
  </sheetViews>
  <sheetFormatPr defaultRowHeight="15" x14ac:dyDescent="0.25"/>
  <cols>
    <col min="2" max="2" width="9.7109375" customWidth="1"/>
    <col min="3" max="3" width="55.7109375" customWidth="1"/>
    <col min="4" max="4" width="12" customWidth="1"/>
    <col min="5" max="5" width="11.140625" customWidth="1"/>
    <col min="6" max="6" width="9.140625" bestFit="1" customWidth="1"/>
    <col min="7" max="7" width="11.5703125" customWidth="1"/>
  </cols>
  <sheetData>
    <row r="1" spans="1:7" x14ac:dyDescent="0.25">
      <c r="G1" s="49" t="s">
        <v>289</v>
      </c>
    </row>
    <row r="2" spans="1:7" x14ac:dyDescent="0.25">
      <c r="G2" s="50" t="s">
        <v>290</v>
      </c>
    </row>
    <row r="3" spans="1:7" ht="15.75" x14ac:dyDescent="0.25">
      <c r="C3" s="48" t="s">
        <v>295</v>
      </c>
    </row>
    <row r="5" spans="1:7" ht="42.75" x14ac:dyDescent="0.25">
      <c r="A5" s="1" t="s">
        <v>0</v>
      </c>
      <c r="B5" s="1" t="s">
        <v>1</v>
      </c>
      <c r="C5" s="2" t="s">
        <v>2</v>
      </c>
      <c r="D5" s="14" t="s">
        <v>67</v>
      </c>
      <c r="E5" s="14" t="s">
        <v>68</v>
      </c>
      <c r="F5" s="14" t="s">
        <v>69</v>
      </c>
      <c r="G5" s="1" t="s">
        <v>3</v>
      </c>
    </row>
    <row r="6" spans="1:7" x14ac:dyDescent="0.25">
      <c r="A6" s="3">
        <v>1</v>
      </c>
      <c r="B6" s="4">
        <v>8100</v>
      </c>
      <c r="C6" s="5" t="s">
        <v>61</v>
      </c>
      <c r="D6" s="15"/>
      <c r="E6" s="15"/>
      <c r="F6" s="15"/>
      <c r="G6" s="6"/>
    </row>
    <row r="7" spans="1:7" x14ac:dyDescent="0.25">
      <c r="A7" s="3"/>
      <c r="B7" s="4"/>
      <c r="C7" s="7" t="s">
        <v>62</v>
      </c>
      <c r="D7" s="4"/>
      <c r="E7" s="4"/>
      <c r="F7" s="4"/>
      <c r="G7" s="8">
        <v>10500</v>
      </c>
    </row>
    <row r="8" spans="1:7" x14ac:dyDescent="0.25">
      <c r="A8" s="3">
        <v>2</v>
      </c>
      <c r="B8" s="4">
        <v>8210</v>
      </c>
      <c r="C8" s="5" t="s">
        <v>4</v>
      </c>
      <c r="D8" s="15"/>
      <c r="E8" s="15"/>
      <c r="F8" s="15"/>
      <c r="G8" s="6"/>
    </row>
    <row r="9" spans="1:7" x14ac:dyDescent="0.25">
      <c r="A9" s="3"/>
      <c r="B9" s="4"/>
      <c r="C9" s="7" t="s">
        <v>5</v>
      </c>
      <c r="D9" s="4"/>
      <c r="E9" s="4"/>
      <c r="F9" s="4"/>
      <c r="G9" s="8">
        <v>4803.75</v>
      </c>
    </row>
    <row r="10" spans="1:7" x14ac:dyDescent="0.25">
      <c r="A10" s="16"/>
      <c r="B10" s="17"/>
      <c r="C10" s="20" t="s">
        <v>219</v>
      </c>
      <c r="D10" s="17" t="s">
        <v>72</v>
      </c>
      <c r="E10" s="17">
        <v>1</v>
      </c>
      <c r="F10" s="19">
        <v>2331</v>
      </c>
      <c r="G10" s="1"/>
    </row>
    <row r="11" spans="1:7" x14ac:dyDescent="0.25">
      <c r="A11" s="16"/>
      <c r="B11" s="17"/>
      <c r="C11" s="20" t="s">
        <v>220</v>
      </c>
      <c r="D11" s="17" t="s">
        <v>75</v>
      </c>
      <c r="E11" s="17">
        <v>80</v>
      </c>
      <c r="F11" s="19">
        <v>1680</v>
      </c>
      <c r="G11" s="1"/>
    </row>
    <row r="12" spans="1:7" x14ac:dyDescent="0.25">
      <c r="A12" s="16"/>
      <c r="B12" s="17"/>
      <c r="C12" s="20" t="s">
        <v>221</v>
      </c>
      <c r="D12" s="17" t="s">
        <v>75</v>
      </c>
      <c r="E12" s="17">
        <v>5.2</v>
      </c>
      <c r="F12" s="19">
        <v>54.6</v>
      </c>
      <c r="G12" s="1"/>
    </row>
    <row r="13" spans="1:7" x14ac:dyDescent="0.25">
      <c r="A13" s="16"/>
      <c r="B13" s="17"/>
      <c r="C13" s="20" t="s">
        <v>222</v>
      </c>
      <c r="D13" s="17" t="s">
        <v>81</v>
      </c>
      <c r="E13" s="17">
        <v>1.3</v>
      </c>
      <c r="F13" s="19">
        <v>81.900000000000006</v>
      </c>
      <c r="G13" s="1"/>
    </row>
    <row r="14" spans="1:7" x14ac:dyDescent="0.25">
      <c r="A14" s="16"/>
      <c r="B14" s="17"/>
      <c r="C14" s="20" t="s">
        <v>223</v>
      </c>
      <c r="D14" s="17" t="s">
        <v>75</v>
      </c>
      <c r="E14" s="17">
        <v>7</v>
      </c>
      <c r="F14" s="19">
        <v>183.75</v>
      </c>
      <c r="G14" s="1"/>
    </row>
    <row r="15" spans="1:7" x14ac:dyDescent="0.25">
      <c r="A15" s="16"/>
      <c r="B15" s="17"/>
      <c r="C15" s="20" t="s">
        <v>224</v>
      </c>
      <c r="D15" s="17" t="s">
        <v>70</v>
      </c>
      <c r="E15" s="17">
        <v>1</v>
      </c>
      <c r="F15" s="19">
        <v>472.5</v>
      </c>
      <c r="G15" s="1"/>
    </row>
    <row r="16" spans="1:7" x14ac:dyDescent="0.25">
      <c r="A16" s="3"/>
      <c r="B16" s="4"/>
      <c r="C16" s="7" t="s">
        <v>6</v>
      </c>
      <c r="D16" s="4"/>
      <c r="E16" s="4"/>
      <c r="F16" s="4"/>
      <c r="G16" s="8">
        <v>672</v>
      </c>
    </row>
    <row r="17" spans="1:7" x14ac:dyDescent="0.25">
      <c r="A17" s="16"/>
      <c r="B17" s="17"/>
      <c r="C17" s="18"/>
      <c r="D17" s="17" t="s">
        <v>70</v>
      </c>
      <c r="E17" s="17">
        <v>1</v>
      </c>
      <c r="F17" s="19">
        <v>672</v>
      </c>
      <c r="G17" s="1"/>
    </row>
    <row r="18" spans="1:7" x14ac:dyDescent="0.25">
      <c r="A18" s="3">
        <v>3</v>
      </c>
      <c r="B18" s="4">
        <v>8220</v>
      </c>
      <c r="C18" s="5" t="s">
        <v>7</v>
      </c>
      <c r="D18" s="15"/>
      <c r="E18" s="15"/>
      <c r="F18" s="15"/>
      <c r="G18" s="6"/>
    </row>
    <row r="19" spans="1:7" x14ac:dyDescent="0.25">
      <c r="A19" s="3"/>
      <c r="B19" s="4"/>
      <c r="C19" s="7" t="s">
        <v>8</v>
      </c>
      <c r="D19" s="4"/>
      <c r="E19" s="4"/>
      <c r="F19" s="4"/>
      <c r="G19" s="8">
        <v>3906</v>
      </c>
    </row>
    <row r="20" spans="1:7" x14ac:dyDescent="0.25">
      <c r="A20" s="16"/>
      <c r="B20" s="17"/>
      <c r="C20" s="20" t="s">
        <v>78</v>
      </c>
      <c r="D20" s="17" t="s">
        <v>70</v>
      </c>
      <c r="E20" s="17">
        <v>1</v>
      </c>
      <c r="F20" s="19">
        <v>2436</v>
      </c>
      <c r="G20" s="8"/>
    </row>
    <row r="21" spans="1:7" x14ac:dyDescent="0.25">
      <c r="A21" s="16"/>
      <c r="B21" s="17"/>
      <c r="C21" s="20" t="s">
        <v>79</v>
      </c>
      <c r="D21" s="17" t="s">
        <v>70</v>
      </c>
      <c r="E21" s="17">
        <v>1</v>
      </c>
      <c r="F21" s="19">
        <v>1470</v>
      </c>
      <c r="G21" s="8"/>
    </row>
    <row r="22" spans="1:7" x14ac:dyDescent="0.25">
      <c r="A22" s="3"/>
      <c r="B22" s="4"/>
      <c r="C22" s="7" t="s">
        <v>9</v>
      </c>
      <c r="D22" s="4"/>
      <c r="E22" s="4"/>
      <c r="F22" s="4"/>
      <c r="G22" s="8">
        <v>336</v>
      </c>
    </row>
    <row r="23" spans="1:7" x14ac:dyDescent="0.25">
      <c r="A23" s="16"/>
      <c r="B23" s="17"/>
      <c r="C23" s="20" t="s">
        <v>80</v>
      </c>
      <c r="D23" s="17" t="s">
        <v>81</v>
      </c>
      <c r="E23" s="17">
        <v>10</v>
      </c>
      <c r="F23" s="19">
        <v>336</v>
      </c>
      <c r="G23" s="8"/>
    </row>
    <row r="24" spans="1:7" x14ac:dyDescent="0.25">
      <c r="A24" s="3"/>
      <c r="B24" s="4"/>
      <c r="C24" s="7" t="s">
        <v>10</v>
      </c>
      <c r="D24" s="4"/>
      <c r="E24" s="4"/>
      <c r="F24" s="4"/>
      <c r="G24" s="8">
        <v>3360</v>
      </c>
    </row>
    <row r="25" spans="1:7" x14ac:dyDescent="0.25">
      <c r="A25" s="16"/>
      <c r="B25" s="17"/>
      <c r="C25" s="20" t="s">
        <v>183</v>
      </c>
      <c r="D25" s="17" t="s">
        <v>81</v>
      </c>
      <c r="E25" s="17">
        <v>8</v>
      </c>
      <c r="F25" s="19">
        <v>3360</v>
      </c>
      <c r="G25" s="8"/>
    </row>
    <row r="26" spans="1:7" x14ac:dyDescent="0.25">
      <c r="A26" s="3"/>
      <c r="B26" s="4"/>
      <c r="C26" s="7" t="s">
        <v>184</v>
      </c>
      <c r="D26" s="4"/>
      <c r="E26" s="4"/>
      <c r="F26" s="4"/>
      <c r="G26" s="8">
        <v>3780</v>
      </c>
    </row>
    <row r="27" spans="1:7" x14ac:dyDescent="0.25">
      <c r="A27" s="16"/>
      <c r="B27" s="17"/>
      <c r="C27" s="20" t="s">
        <v>89</v>
      </c>
      <c r="D27" s="17" t="s">
        <v>75</v>
      </c>
      <c r="E27" s="17">
        <v>75</v>
      </c>
      <c r="F27" s="19">
        <v>3780</v>
      </c>
      <c r="G27" s="8"/>
    </row>
    <row r="28" spans="1:7" x14ac:dyDescent="0.25">
      <c r="A28" s="3"/>
      <c r="B28" s="4"/>
      <c r="C28" s="7" t="s">
        <v>185</v>
      </c>
      <c r="D28" s="4"/>
      <c r="E28" s="4"/>
      <c r="F28" s="4"/>
      <c r="G28" s="8">
        <v>793.80000000000007</v>
      </c>
    </row>
    <row r="29" spans="1:7" x14ac:dyDescent="0.25">
      <c r="A29" s="16"/>
      <c r="B29" s="17"/>
      <c r="C29" s="20" t="s">
        <v>186</v>
      </c>
      <c r="D29" s="17" t="s">
        <v>75</v>
      </c>
      <c r="E29" s="17">
        <v>63</v>
      </c>
      <c r="F29" s="19">
        <v>793.80000000000007</v>
      </c>
      <c r="G29" s="8"/>
    </row>
    <row r="30" spans="1:7" x14ac:dyDescent="0.25">
      <c r="A30" s="3"/>
      <c r="B30" s="4"/>
      <c r="C30" s="7" t="s">
        <v>84</v>
      </c>
      <c r="D30" s="4"/>
      <c r="E30" s="4"/>
      <c r="F30" s="4"/>
      <c r="G30" s="8">
        <v>0</v>
      </c>
    </row>
    <row r="31" spans="1:7" x14ac:dyDescent="0.25">
      <c r="A31" s="3">
        <v>4</v>
      </c>
      <c r="B31" s="4">
        <v>8240</v>
      </c>
      <c r="C31" s="5" t="s">
        <v>85</v>
      </c>
      <c r="D31" s="15"/>
      <c r="E31" s="15"/>
      <c r="F31" s="15"/>
      <c r="G31" s="6"/>
    </row>
    <row r="32" spans="1:7" x14ac:dyDescent="0.25">
      <c r="A32" s="3"/>
      <c r="B32" s="4"/>
      <c r="C32" s="7" t="s">
        <v>231</v>
      </c>
      <c r="D32" s="4"/>
      <c r="E32" s="4"/>
      <c r="F32" s="4"/>
      <c r="G32" s="8">
        <v>4714.5</v>
      </c>
    </row>
    <row r="33" spans="1:7" x14ac:dyDescent="0.25">
      <c r="A33" s="16"/>
      <c r="B33" s="17"/>
      <c r="C33" s="18"/>
      <c r="D33" s="17" t="s">
        <v>70</v>
      </c>
      <c r="E33" s="17">
        <v>1</v>
      </c>
      <c r="F33" s="19">
        <v>4714.5</v>
      </c>
      <c r="G33" s="8"/>
    </row>
    <row r="34" spans="1:7" x14ac:dyDescent="0.25">
      <c r="A34" s="3"/>
      <c r="B34" s="4"/>
      <c r="C34" s="7" t="s">
        <v>232</v>
      </c>
      <c r="D34" s="4"/>
      <c r="E34" s="4"/>
      <c r="F34" s="4"/>
      <c r="G34" s="8">
        <v>840</v>
      </c>
    </row>
    <row r="35" spans="1:7" x14ac:dyDescent="0.25">
      <c r="A35" s="16"/>
      <c r="B35" s="17"/>
      <c r="C35" s="18"/>
      <c r="D35" s="17" t="s">
        <v>70</v>
      </c>
      <c r="E35" s="17">
        <v>1</v>
      </c>
      <c r="F35" s="19">
        <v>840</v>
      </c>
      <c r="G35" s="8"/>
    </row>
    <row r="36" spans="1:7" x14ac:dyDescent="0.25">
      <c r="A36" s="3"/>
      <c r="B36" s="4"/>
      <c r="C36" s="7" t="s">
        <v>233</v>
      </c>
      <c r="D36" s="4"/>
      <c r="E36" s="4"/>
      <c r="F36" s="4"/>
      <c r="G36" s="8">
        <v>1785</v>
      </c>
    </row>
    <row r="37" spans="1:7" x14ac:dyDescent="0.25">
      <c r="A37" s="16"/>
      <c r="B37" s="17"/>
      <c r="C37" s="18"/>
      <c r="D37" s="17" t="s">
        <v>70</v>
      </c>
      <c r="E37" s="17">
        <v>1</v>
      </c>
      <c r="F37" s="19">
        <v>1785</v>
      </c>
      <c r="G37" s="1"/>
    </row>
    <row r="38" spans="1:7" x14ac:dyDescent="0.25">
      <c r="A38" s="3"/>
      <c r="B38" s="4"/>
      <c r="C38" s="7" t="s">
        <v>234</v>
      </c>
      <c r="D38" s="4"/>
      <c r="E38" s="4"/>
      <c r="F38" s="4"/>
      <c r="G38" s="8">
        <v>3570</v>
      </c>
    </row>
    <row r="39" spans="1:7" x14ac:dyDescent="0.25">
      <c r="A39" s="16"/>
      <c r="B39" s="17"/>
      <c r="C39" s="18"/>
      <c r="D39" s="17" t="s">
        <v>70</v>
      </c>
      <c r="E39" s="17">
        <v>1</v>
      </c>
      <c r="F39" s="19">
        <v>3570</v>
      </c>
      <c r="G39" s="1"/>
    </row>
    <row r="40" spans="1:7" x14ac:dyDescent="0.25">
      <c r="A40" s="3">
        <v>5</v>
      </c>
      <c r="B40" s="4">
        <v>8300</v>
      </c>
      <c r="C40" s="5" t="s">
        <v>11</v>
      </c>
      <c r="D40" s="15"/>
      <c r="E40" s="15"/>
      <c r="F40" s="15"/>
      <c r="G40" s="6"/>
    </row>
    <row r="41" spans="1:7" x14ac:dyDescent="0.25">
      <c r="A41" s="3"/>
      <c r="B41" s="4"/>
      <c r="C41" s="7" t="s">
        <v>12</v>
      </c>
      <c r="D41" s="4"/>
      <c r="E41" s="4"/>
      <c r="F41" s="4"/>
      <c r="G41" s="8">
        <v>14380.800000000001</v>
      </c>
    </row>
    <row r="42" spans="1:7" x14ac:dyDescent="0.25">
      <c r="A42" s="16"/>
      <c r="B42" s="17"/>
      <c r="C42" s="20" t="s">
        <v>89</v>
      </c>
      <c r="D42" s="17" t="s">
        <v>75</v>
      </c>
      <c r="E42" s="17">
        <v>252</v>
      </c>
      <c r="F42" s="19">
        <v>12700.800000000001</v>
      </c>
      <c r="G42" s="8"/>
    </row>
    <row r="43" spans="1:7" x14ac:dyDescent="0.25">
      <c r="A43" s="16"/>
      <c r="B43" s="17"/>
      <c r="C43" s="20" t="s">
        <v>90</v>
      </c>
      <c r="D43" s="17" t="s">
        <v>81</v>
      </c>
      <c r="E43" s="17">
        <v>1</v>
      </c>
      <c r="F43" s="19">
        <v>840</v>
      </c>
      <c r="G43" s="8"/>
    </row>
    <row r="44" spans="1:7" x14ac:dyDescent="0.25">
      <c r="A44" s="16"/>
      <c r="B44" s="17"/>
      <c r="C44" s="20" t="s">
        <v>235</v>
      </c>
      <c r="D44" s="17" t="s">
        <v>70</v>
      </c>
      <c r="E44" s="17">
        <v>1</v>
      </c>
      <c r="F44" s="19">
        <v>840</v>
      </c>
      <c r="G44" s="8"/>
    </row>
    <row r="45" spans="1:7" x14ac:dyDescent="0.25">
      <c r="A45" s="3"/>
      <c r="B45" s="4"/>
      <c r="C45" s="7" t="s">
        <v>13</v>
      </c>
      <c r="D45" s="4"/>
      <c r="E45" s="4"/>
      <c r="F45" s="4"/>
      <c r="G45" s="8">
        <v>1209.6000000000001</v>
      </c>
    </row>
    <row r="46" spans="1:7" x14ac:dyDescent="0.25">
      <c r="A46" s="16"/>
      <c r="B46" s="17"/>
      <c r="C46" s="20" t="s">
        <v>97</v>
      </c>
      <c r="D46" s="17" t="s">
        <v>75</v>
      </c>
      <c r="E46" s="17">
        <v>120</v>
      </c>
      <c r="F46" s="19">
        <v>1209.6000000000001</v>
      </c>
      <c r="G46" s="8"/>
    </row>
    <row r="47" spans="1:7" x14ac:dyDescent="0.25">
      <c r="A47" s="3"/>
      <c r="B47" s="4"/>
      <c r="C47" s="7" t="s">
        <v>63</v>
      </c>
      <c r="D47" s="4"/>
      <c r="E47" s="4"/>
      <c r="F47" s="4"/>
      <c r="G47" s="8">
        <v>29337.105</v>
      </c>
    </row>
    <row r="48" spans="1:7" x14ac:dyDescent="0.25">
      <c r="A48" s="16"/>
      <c r="B48" s="17"/>
      <c r="C48" s="20" t="s">
        <v>100</v>
      </c>
      <c r="D48" s="17" t="s">
        <v>75</v>
      </c>
      <c r="E48" s="17">
        <v>193</v>
      </c>
      <c r="F48" s="19">
        <v>9828.5249999999996</v>
      </c>
      <c r="G48" s="8"/>
    </row>
    <row r="49" spans="1:7" x14ac:dyDescent="0.25">
      <c r="A49" s="16"/>
      <c r="B49" s="17"/>
      <c r="C49" s="20" t="s">
        <v>195</v>
      </c>
      <c r="D49" s="17" t="s">
        <v>75</v>
      </c>
      <c r="E49" s="17">
        <v>29</v>
      </c>
      <c r="F49" s="19">
        <v>834.32999999999993</v>
      </c>
      <c r="G49" s="8"/>
    </row>
    <row r="50" spans="1:7" x14ac:dyDescent="0.25">
      <c r="A50" s="16"/>
      <c r="B50" s="17"/>
      <c r="C50" s="20" t="s">
        <v>103</v>
      </c>
      <c r="D50" s="17" t="s">
        <v>75</v>
      </c>
      <c r="E50" s="17">
        <v>14.2</v>
      </c>
      <c r="F50" s="19">
        <v>894.6</v>
      </c>
      <c r="G50" s="8"/>
    </row>
    <row r="51" spans="1:7" x14ac:dyDescent="0.25">
      <c r="A51" s="16"/>
      <c r="B51" s="17"/>
      <c r="C51" s="20" t="s">
        <v>236</v>
      </c>
      <c r="D51" s="17" t="s">
        <v>115</v>
      </c>
      <c r="E51" s="17">
        <v>44</v>
      </c>
      <c r="F51" s="19">
        <v>1848</v>
      </c>
      <c r="G51" s="8"/>
    </row>
    <row r="52" spans="1:7" x14ac:dyDescent="0.25">
      <c r="A52" s="16"/>
      <c r="B52" s="17"/>
      <c r="C52" s="20" t="s">
        <v>169</v>
      </c>
      <c r="D52" s="17" t="s">
        <v>75</v>
      </c>
      <c r="E52" s="17">
        <v>193</v>
      </c>
      <c r="F52" s="19">
        <v>5674.2</v>
      </c>
      <c r="G52" s="8"/>
    </row>
    <row r="53" spans="1:7" x14ac:dyDescent="0.25">
      <c r="A53" s="16"/>
      <c r="B53" s="17"/>
      <c r="C53" s="20" t="s">
        <v>104</v>
      </c>
      <c r="D53" s="17" t="s">
        <v>75</v>
      </c>
      <c r="E53" s="17">
        <v>29</v>
      </c>
      <c r="F53" s="19">
        <v>639.45000000000005</v>
      </c>
      <c r="G53" s="8"/>
    </row>
    <row r="54" spans="1:7" x14ac:dyDescent="0.25">
      <c r="A54" s="16"/>
      <c r="B54" s="17"/>
      <c r="C54" s="20" t="s">
        <v>105</v>
      </c>
      <c r="D54" s="17" t="s">
        <v>81</v>
      </c>
      <c r="E54" s="17">
        <v>45</v>
      </c>
      <c r="F54" s="19">
        <v>1417.5</v>
      </c>
      <c r="G54" s="8"/>
    </row>
    <row r="55" spans="1:7" x14ac:dyDescent="0.25">
      <c r="A55" s="16"/>
      <c r="B55" s="17"/>
      <c r="C55" s="20" t="s">
        <v>237</v>
      </c>
      <c r="D55" s="17" t="s">
        <v>81</v>
      </c>
      <c r="E55" s="17">
        <v>10</v>
      </c>
      <c r="F55" s="19">
        <v>5040</v>
      </c>
      <c r="G55" s="8"/>
    </row>
    <row r="56" spans="1:7" x14ac:dyDescent="0.25">
      <c r="A56" s="16"/>
      <c r="B56" s="17"/>
      <c r="C56" s="20" t="s">
        <v>170</v>
      </c>
      <c r="D56" s="17" t="s">
        <v>70</v>
      </c>
      <c r="E56" s="17">
        <v>1</v>
      </c>
      <c r="F56" s="19">
        <v>1890</v>
      </c>
      <c r="G56" s="8"/>
    </row>
    <row r="57" spans="1:7" x14ac:dyDescent="0.25">
      <c r="A57" s="16"/>
      <c r="B57" s="17"/>
      <c r="C57" s="20" t="s">
        <v>238</v>
      </c>
      <c r="D57" s="17" t="s">
        <v>81</v>
      </c>
      <c r="E57" s="17">
        <v>2.2000000000000002</v>
      </c>
      <c r="F57" s="19">
        <v>1270.5</v>
      </c>
      <c r="G57" s="8"/>
    </row>
    <row r="58" spans="1:7" x14ac:dyDescent="0.25">
      <c r="A58" s="3"/>
      <c r="B58" s="4"/>
      <c r="C58" s="7" t="s">
        <v>14</v>
      </c>
      <c r="D58" s="4"/>
      <c r="E58" s="4"/>
      <c r="F58" s="4"/>
      <c r="G58" s="8">
        <v>6144.6</v>
      </c>
    </row>
    <row r="59" spans="1:7" x14ac:dyDescent="0.25">
      <c r="A59" s="16"/>
      <c r="B59" s="17"/>
      <c r="C59" s="20" t="s">
        <v>107</v>
      </c>
      <c r="D59" s="17" t="s">
        <v>75</v>
      </c>
      <c r="E59" s="17">
        <v>209</v>
      </c>
      <c r="F59" s="19">
        <v>6144.6</v>
      </c>
      <c r="G59" s="1"/>
    </row>
    <row r="60" spans="1:7" x14ac:dyDescent="0.25">
      <c r="A60" s="3">
        <v>6</v>
      </c>
      <c r="B60" s="4">
        <v>8400</v>
      </c>
      <c r="C60" s="5" t="s">
        <v>15</v>
      </c>
      <c r="D60" s="15"/>
      <c r="E60" s="15"/>
      <c r="F60" s="15"/>
      <c r="G60" s="6"/>
    </row>
    <row r="61" spans="1:7" x14ac:dyDescent="0.25">
      <c r="A61" s="3"/>
      <c r="B61" s="4"/>
      <c r="C61" s="9" t="s">
        <v>197</v>
      </c>
      <c r="D61" s="22"/>
      <c r="E61" s="22"/>
      <c r="F61" s="22"/>
      <c r="G61" s="8">
        <v>582.57360000000006</v>
      </c>
    </row>
    <row r="62" spans="1:7" x14ac:dyDescent="0.25">
      <c r="A62" s="16"/>
      <c r="B62" s="17"/>
      <c r="C62" s="20" t="s">
        <v>198</v>
      </c>
      <c r="D62" s="17" t="s">
        <v>75</v>
      </c>
      <c r="E62" s="17">
        <v>3.6</v>
      </c>
      <c r="F62" s="19">
        <v>582.57360000000006</v>
      </c>
      <c r="G62" s="8"/>
    </row>
    <row r="63" spans="1:7" x14ac:dyDescent="0.25">
      <c r="A63" s="3"/>
      <c r="B63" s="4"/>
      <c r="C63" s="9" t="s">
        <v>16</v>
      </c>
      <c r="D63" s="22"/>
      <c r="E63" s="22"/>
      <c r="F63" s="22"/>
      <c r="G63" s="8">
        <v>2717.7465000000002</v>
      </c>
    </row>
    <row r="64" spans="1:7" x14ac:dyDescent="0.25">
      <c r="A64" s="16"/>
      <c r="B64" s="17"/>
      <c r="C64" s="20" t="s">
        <v>239</v>
      </c>
      <c r="D64" s="17" t="s">
        <v>75</v>
      </c>
      <c r="E64" s="17">
        <v>6.2</v>
      </c>
      <c r="F64" s="19">
        <v>2278.5</v>
      </c>
      <c r="G64" s="8"/>
    </row>
    <row r="65" spans="1:7" x14ac:dyDescent="0.25">
      <c r="A65" s="16"/>
      <c r="B65" s="17"/>
      <c r="C65" s="20" t="s">
        <v>240</v>
      </c>
      <c r="D65" s="17" t="s">
        <v>109</v>
      </c>
      <c r="E65" s="17">
        <v>1</v>
      </c>
      <c r="F65" s="19">
        <v>439.24650000000003</v>
      </c>
      <c r="G65" s="8"/>
    </row>
    <row r="66" spans="1:7" x14ac:dyDescent="0.25">
      <c r="A66" s="3"/>
      <c r="B66" s="4"/>
      <c r="C66" s="9" t="s">
        <v>17</v>
      </c>
      <c r="D66" s="22"/>
      <c r="E66" s="22"/>
      <c r="F66" s="22"/>
      <c r="G66" s="8">
        <v>2675.4</v>
      </c>
    </row>
    <row r="67" spans="1:7" x14ac:dyDescent="0.25">
      <c r="A67" s="16"/>
      <c r="B67" s="17"/>
      <c r="C67" s="20" t="s">
        <v>241</v>
      </c>
      <c r="D67" s="17" t="s">
        <v>109</v>
      </c>
      <c r="E67" s="17">
        <v>1</v>
      </c>
      <c r="F67" s="19">
        <v>2675.4</v>
      </c>
      <c r="G67" s="8"/>
    </row>
    <row r="68" spans="1:7" x14ac:dyDescent="0.25">
      <c r="A68" s="3">
        <v>7</v>
      </c>
      <c r="B68" s="4">
        <v>8350</v>
      </c>
      <c r="C68" s="5" t="s">
        <v>18</v>
      </c>
      <c r="D68" s="15"/>
      <c r="E68" s="15"/>
      <c r="F68" s="15"/>
      <c r="G68" s="6"/>
    </row>
    <row r="69" spans="1:7" x14ac:dyDescent="0.25">
      <c r="A69" s="3"/>
      <c r="B69" s="4"/>
      <c r="C69" s="7" t="s">
        <v>19</v>
      </c>
      <c r="D69" s="4"/>
      <c r="E69" s="4"/>
      <c r="F69" s="4"/>
      <c r="G69" s="8">
        <v>26310.9</v>
      </c>
    </row>
    <row r="70" spans="1:7" x14ac:dyDescent="0.25">
      <c r="A70" s="16"/>
      <c r="B70" s="17"/>
      <c r="C70" s="20" t="s">
        <v>242</v>
      </c>
      <c r="D70" s="17" t="s">
        <v>75</v>
      </c>
      <c r="E70" s="17">
        <v>8</v>
      </c>
      <c r="F70" s="19">
        <v>294</v>
      </c>
      <c r="G70" s="8"/>
    </row>
    <row r="71" spans="1:7" x14ac:dyDescent="0.25">
      <c r="A71" s="16"/>
      <c r="B71" s="17"/>
      <c r="C71" s="20" t="s">
        <v>225</v>
      </c>
      <c r="D71" s="17" t="s">
        <v>75</v>
      </c>
      <c r="E71" s="17">
        <v>231</v>
      </c>
      <c r="F71" s="19">
        <v>23042.25</v>
      </c>
      <c r="G71" s="8"/>
    </row>
    <row r="72" spans="1:7" x14ac:dyDescent="0.25">
      <c r="A72" s="16"/>
      <c r="B72" s="17"/>
      <c r="C72" s="21" t="s">
        <v>226</v>
      </c>
      <c r="D72" s="17"/>
      <c r="E72" s="17"/>
      <c r="F72" s="19"/>
      <c r="G72" s="8"/>
    </row>
    <row r="73" spans="1:7" x14ac:dyDescent="0.25">
      <c r="A73" s="16"/>
      <c r="B73" s="17"/>
      <c r="C73" s="21" t="s">
        <v>227</v>
      </c>
      <c r="D73" s="17"/>
      <c r="E73" s="17"/>
      <c r="F73" s="19"/>
      <c r="G73" s="8"/>
    </row>
    <row r="74" spans="1:7" x14ac:dyDescent="0.25">
      <c r="A74" s="16"/>
      <c r="B74" s="17"/>
      <c r="C74" s="21" t="s">
        <v>228</v>
      </c>
      <c r="D74" s="17"/>
      <c r="E74" s="17"/>
      <c r="F74" s="19"/>
      <c r="G74" s="8"/>
    </row>
    <row r="75" spans="1:7" x14ac:dyDescent="0.25">
      <c r="A75" s="16"/>
      <c r="B75" s="17"/>
      <c r="C75" s="21" t="s">
        <v>229</v>
      </c>
      <c r="D75" s="17"/>
      <c r="E75" s="17"/>
      <c r="F75" s="19"/>
      <c r="G75" s="8"/>
    </row>
    <row r="76" spans="1:7" x14ac:dyDescent="0.25">
      <c r="A76" s="16"/>
      <c r="B76" s="17"/>
      <c r="C76" s="20" t="s">
        <v>243</v>
      </c>
      <c r="D76" s="17" t="s">
        <v>75</v>
      </c>
      <c r="E76" s="17">
        <v>23</v>
      </c>
      <c r="F76" s="19">
        <v>1714.65</v>
      </c>
      <c r="G76" s="8"/>
    </row>
    <row r="77" spans="1:7" x14ac:dyDescent="0.25">
      <c r="A77" s="16"/>
      <c r="B77" s="17"/>
      <c r="C77" s="21" t="s">
        <v>226</v>
      </c>
      <c r="D77" s="17"/>
      <c r="E77" s="17"/>
      <c r="F77" s="19"/>
      <c r="G77" s="8"/>
    </row>
    <row r="78" spans="1:7" x14ac:dyDescent="0.25">
      <c r="A78" s="16"/>
      <c r="B78" s="17"/>
      <c r="C78" s="21" t="s">
        <v>227</v>
      </c>
      <c r="D78" s="17"/>
      <c r="E78" s="17"/>
      <c r="F78" s="19"/>
      <c r="G78" s="8"/>
    </row>
    <row r="79" spans="1:7" x14ac:dyDescent="0.25">
      <c r="A79" s="16"/>
      <c r="B79" s="17"/>
      <c r="C79" s="21" t="s">
        <v>228</v>
      </c>
      <c r="D79" s="17"/>
      <c r="E79" s="17"/>
      <c r="F79" s="19"/>
      <c r="G79" s="8"/>
    </row>
    <row r="80" spans="1:7" x14ac:dyDescent="0.25">
      <c r="A80" s="16"/>
      <c r="B80" s="17"/>
      <c r="C80" s="21" t="s">
        <v>244</v>
      </c>
      <c r="D80" s="17"/>
      <c r="E80" s="17"/>
      <c r="F80" s="19"/>
      <c r="G80" s="8"/>
    </row>
    <row r="81" spans="1:7" x14ac:dyDescent="0.25">
      <c r="A81" s="16"/>
      <c r="B81" s="17"/>
      <c r="C81" s="20" t="s">
        <v>114</v>
      </c>
      <c r="D81" s="17" t="s">
        <v>115</v>
      </c>
      <c r="E81" s="17">
        <v>48</v>
      </c>
      <c r="F81" s="19">
        <v>1260</v>
      </c>
      <c r="G81" s="8"/>
    </row>
    <row r="82" spans="1:7" x14ac:dyDescent="0.25">
      <c r="A82" s="3"/>
      <c r="B82" s="4"/>
      <c r="C82" s="7" t="s">
        <v>20</v>
      </c>
      <c r="D82" s="4"/>
      <c r="E82" s="4"/>
      <c r="F82" s="4"/>
      <c r="G82" s="8">
        <v>1975.1025000000002</v>
      </c>
    </row>
    <row r="83" spans="1:7" x14ac:dyDescent="0.25">
      <c r="A83" s="16"/>
      <c r="B83" s="17"/>
      <c r="C83" s="20" t="s">
        <v>116</v>
      </c>
      <c r="D83" s="17" t="s">
        <v>115</v>
      </c>
      <c r="E83" s="17">
        <v>33</v>
      </c>
      <c r="F83" s="19">
        <v>774.42750000000012</v>
      </c>
      <c r="G83" s="8"/>
    </row>
    <row r="84" spans="1:7" x14ac:dyDescent="0.25">
      <c r="A84" s="16"/>
      <c r="B84" s="17"/>
      <c r="C84" s="20" t="s">
        <v>117</v>
      </c>
      <c r="D84" s="17" t="s">
        <v>115</v>
      </c>
      <c r="E84" s="17">
        <v>23</v>
      </c>
      <c r="F84" s="19">
        <v>531.30000000000007</v>
      </c>
      <c r="G84" s="8"/>
    </row>
    <row r="85" spans="1:7" x14ac:dyDescent="0.25">
      <c r="A85" s="16"/>
      <c r="B85" s="17"/>
      <c r="C85" s="20" t="s">
        <v>118</v>
      </c>
      <c r="D85" s="17" t="s">
        <v>115</v>
      </c>
      <c r="E85" s="17">
        <v>7.5</v>
      </c>
      <c r="F85" s="19">
        <v>669.375</v>
      </c>
      <c r="G85" s="8"/>
    </row>
    <row r="86" spans="1:7" x14ac:dyDescent="0.25">
      <c r="A86" s="3"/>
      <c r="B86" s="4"/>
      <c r="C86" s="4" t="s">
        <v>171</v>
      </c>
      <c r="D86" s="4"/>
      <c r="E86" s="4"/>
      <c r="F86" s="4"/>
      <c r="G86" s="8">
        <v>1921.5</v>
      </c>
    </row>
    <row r="87" spans="1:7" x14ac:dyDescent="0.25">
      <c r="A87" s="16"/>
      <c r="B87" s="17"/>
      <c r="C87" s="27"/>
      <c r="D87" s="17" t="s">
        <v>70</v>
      </c>
      <c r="E87" s="17">
        <v>1</v>
      </c>
      <c r="F87" s="19">
        <v>1921.5</v>
      </c>
      <c r="G87" s="8"/>
    </row>
    <row r="88" spans="1:7" x14ac:dyDescent="0.25">
      <c r="A88" s="3"/>
      <c r="B88" s="4"/>
      <c r="C88" s="7" t="s">
        <v>120</v>
      </c>
      <c r="D88" s="4"/>
      <c r="E88" s="4"/>
      <c r="F88" s="4"/>
      <c r="G88" s="8">
        <v>304.5</v>
      </c>
    </row>
    <row r="89" spans="1:7" x14ac:dyDescent="0.25">
      <c r="A89" s="16"/>
      <c r="B89" s="17"/>
      <c r="C89" s="20" t="s">
        <v>121</v>
      </c>
      <c r="D89" s="17" t="s">
        <v>109</v>
      </c>
      <c r="E89" s="17">
        <v>2</v>
      </c>
      <c r="F89" s="19">
        <v>304.5</v>
      </c>
      <c r="G89" s="8"/>
    </row>
    <row r="90" spans="1:7" x14ac:dyDescent="0.25">
      <c r="A90" s="3">
        <v>8</v>
      </c>
      <c r="B90" s="4">
        <v>8370</v>
      </c>
      <c r="C90" s="5" t="s">
        <v>21</v>
      </c>
      <c r="D90" s="15"/>
      <c r="E90" s="15"/>
      <c r="F90" s="15"/>
      <c r="G90" s="6"/>
    </row>
    <row r="91" spans="1:7" x14ac:dyDescent="0.25">
      <c r="A91" s="3"/>
      <c r="B91" s="4"/>
      <c r="C91" s="7" t="s">
        <v>22</v>
      </c>
      <c r="D91" s="4"/>
      <c r="E91" s="4"/>
      <c r="F91" s="4"/>
      <c r="G91" s="8">
        <v>11595.150000000001</v>
      </c>
    </row>
    <row r="92" spans="1:7" x14ac:dyDescent="0.25">
      <c r="A92" s="16"/>
      <c r="B92" s="17"/>
      <c r="C92" s="20" t="s">
        <v>245</v>
      </c>
      <c r="D92" s="17" t="s">
        <v>75</v>
      </c>
      <c r="E92" s="17">
        <v>171</v>
      </c>
      <c r="F92" s="19">
        <v>7720.6500000000005</v>
      </c>
      <c r="G92" s="8"/>
    </row>
    <row r="93" spans="1:7" x14ac:dyDescent="0.25">
      <c r="A93" s="16"/>
      <c r="B93" s="17"/>
      <c r="C93" s="21" t="s">
        <v>123</v>
      </c>
      <c r="D93" s="17"/>
      <c r="E93" s="17"/>
      <c r="F93" s="19"/>
      <c r="G93" s="8"/>
    </row>
    <row r="94" spans="1:7" x14ac:dyDescent="0.25">
      <c r="A94" s="16"/>
      <c r="B94" s="17"/>
      <c r="C94" s="21" t="s">
        <v>124</v>
      </c>
      <c r="D94" s="17"/>
      <c r="E94" s="17"/>
      <c r="F94" s="19"/>
      <c r="G94" s="8"/>
    </row>
    <row r="95" spans="1:7" x14ac:dyDescent="0.25">
      <c r="A95" s="16"/>
      <c r="B95" s="17"/>
      <c r="C95" s="21" t="s">
        <v>125</v>
      </c>
      <c r="D95" s="17"/>
      <c r="E95" s="17"/>
      <c r="F95" s="19"/>
      <c r="G95" s="8"/>
    </row>
    <row r="96" spans="1:7" x14ac:dyDescent="0.25">
      <c r="A96" s="16"/>
      <c r="B96" s="17"/>
      <c r="C96" s="21" t="s">
        <v>126</v>
      </c>
      <c r="D96" s="17"/>
      <c r="E96" s="17"/>
      <c r="F96" s="19"/>
      <c r="G96" s="8"/>
    </row>
    <row r="97" spans="1:7" x14ac:dyDescent="0.25">
      <c r="A97" s="16"/>
      <c r="B97" s="17"/>
      <c r="C97" s="20" t="s">
        <v>246</v>
      </c>
      <c r="D97" s="17" t="s">
        <v>75</v>
      </c>
      <c r="E97" s="17">
        <v>31</v>
      </c>
      <c r="F97" s="19">
        <v>3580.5</v>
      </c>
      <c r="G97" s="8"/>
    </row>
    <row r="98" spans="1:7" x14ac:dyDescent="0.25">
      <c r="A98" s="16"/>
      <c r="B98" s="17"/>
      <c r="C98" s="21" t="s">
        <v>247</v>
      </c>
      <c r="D98" s="17"/>
      <c r="E98" s="17"/>
      <c r="F98" s="19"/>
      <c r="G98" s="8"/>
    </row>
    <row r="99" spans="1:7" x14ac:dyDescent="0.25">
      <c r="A99" s="16"/>
      <c r="B99" s="17"/>
      <c r="C99" s="21" t="s">
        <v>248</v>
      </c>
      <c r="D99" s="17"/>
      <c r="E99" s="17"/>
      <c r="F99" s="19"/>
      <c r="G99" s="8"/>
    </row>
    <row r="100" spans="1:7" x14ac:dyDescent="0.25">
      <c r="A100" s="16"/>
      <c r="B100" s="17"/>
      <c r="C100" s="21" t="s">
        <v>249</v>
      </c>
      <c r="D100" s="17"/>
      <c r="E100" s="17"/>
      <c r="F100" s="19"/>
      <c r="G100" s="8"/>
    </row>
    <row r="101" spans="1:7" x14ac:dyDescent="0.25">
      <c r="A101" s="16"/>
      <c r="B101" s="17"/>
      <c r="C101" s="21" t="s">
        <v>250</v>
      </c>
      <c r="D101" s="17"/>
      <c r="E101" s="17"/>
      <c r="F101" s="19"/>
      <c r="G101" s="8"/>
    </row>
    <row r="102" spans="1:7" x14ac:dyDescent="0.25">
      <c r="A102" s="16"/>
      <c r="B102" s="17"/>
      <c r="C102" s="21" t="s">
        <v>251</v>
      </c>
      <c r="D102" s="17"/>
      <c r="E102" s="17"/>
      <c r="F102" s="19"/>
      <c r="G102" s="8"/>
    </row>
    <row r="103" spans="1:7" x14ac:dyDescent="0.25">
      <c r="A103" s="16"/>
      <c r="B103" s="17"/>
      <c r="C103" s="21" t="s">
        <v>252</v>
      </c>
      <c r="D103" s="17"/>
      <c r="E103" s="17"/>
      <c r="F103" s="19"/>
      <c r="G103" s="8"/>
    </row>
    <row r="104" spans="1:7" x14ac:dyDescent="0.25">
      <c r="A104" s="16"/>
      <c r="B104" s="17"/>
      <c r="C104" s="21" t="s">
        <v>248</v>
      </c>
      <c r="D104" s="17"/>
      <c r="E104" s="17"/>
      <c r="F104" s="19"/>
      <c r="G104" s="8"/>
    </row>
    <row r="105" spans="1:7" x14ac:dyDescent="0.25">
      <c r="A105" s="16"/>
      <c r="B105" s="17"/>
      <c r="C105" s="21" t="s">
        <v>140</v>
      </c>
      <c r="D105" s="17"/>
      <c r="E105" s="17"/>
      <c r="F105" s="19"/>
      <c r="G105" s="8"/>
    </row>
    <row r="106" spans="1:7" x14ac:dyDescent="0.25">
      <c r="A106" s="16"/>
      <c r="B106" s="17"/>
      <c r="C106" s="20" t="s">
        <v>253</v>
      </c>
      <c r="D106" s="17" t="s">
        <v>75</v>
      </c>
      <c r="E106" s="17">
        <v>7</v>
      </c>
      <c r="F106" s="19">
        <v>294</v>
      </c>
      <c r="G106" s="8"/>
    </row>
    <row r="107" spans="1:7" x14ac:dyDescent="0.25">
      <c r="A107" s="16"/>
      <c r="B107" s="17"/>
      <c r="C107" s="21" t="s">
        <v>247</v>
      </c>
      <c r="D107" s="17"/>
      <c r="E107" s="17"/>
      <c r="F107" s="19"/>
      <c r="G107" s="8"/>
    </row>
    <row r="108" spans="1:7" x14ac:dyDescent="0.25">
      <c r="A108" s="16"/>
      <c r="B108" s="17"/>
      <c r="C108" s="21" t="s">
        <v>248</v>
      </c>
      <c r="D108" s="17"/>
      <c r="E108" s="17"/>
      <c r="F108" s="19"/>
      <c r="G108" s="8"/>
    </row>
    <row r="109" spans="1:7" x14ac:dyDescent="0.25">
      <c r="A109" s="16"/>
      <c r="B109" s="17"/>
      <c r="C109" s="21" t="s">
        <v>254</v>
      </c>
      <c r="D109" s="17"/>
      <c r="E109" s="17"/>
      <c r="F109" s="19"/>
      <c r="G109" s="8"/>
    </row>
    <row r="110" spans="1:7" x14ac:dyDescent="0.25">
      <c r="A110" s="3"/>
      <c r="B110" s="4"/>
      <c r="C110" s="7" t="s">
        <v>172</v>
      </c>
      <c r="D110" s="4"/>
      <c r="E110" s="4"/>
      <c r="F110" s="4"/>
      <c r="G110" s="8">
        <v>1727.25</v>
      </c>
    </row>
    <row r="111" spans="1:7" x14ac:dyDescent="0.25">
      <c r="A111" s="16"/>
      <c r="B111" s="17"/>
      <c r="C111" s="20" t="s">
        <v>173</v>
      </c>
      <c r="D111" s="17" t="s">
        <v>115</v>
      </c>
      <c r="E111" s="17">
        <v>47</v>
      </c>
      <c r="F111" s="19">
        <v>1727.25</v>
      </c>
      <c r="G111" s="8"/>
    </row>
    <row r="112" spans="1:7" x14ac:dyDescent="0.25">
      <c r="A112" s="3">
        <v>9</v>
      </c>
      <c r="B112" s="4">
        <v>8360</v>
      </c>
      <c r="C112" s="5" t="s">
        <v>127</v>
      </c>
      <c r="D112" s="15"/>
      <c r="E112" s="15"/>
      <c r="F112" s="15"/>
      <c r="G112" s="6"/>
    </row>
    <row r="113" spans="1:7" x14ac:dyDescent="0.25">
      <c r="A113" s="3">
        <v>10</v>
      </c>
      <c r="B113" s="4">
        <v>8380</v>
      </c>
      <c r="C113" s="5" t="s">
        <v>23</v>
      </c>
      <c r="D113" s="15"/>
      <c r="E113" s="15"/>
      <c r="F113" s="15"/>
      <c r="G113" s="6"/>
    </row>
    <row r="114" spans="1:7" x14ac:dyDescent="0.25">
      <c r="A114" s="3"/>
      <c r="B114" s="4"/>
      <c r="C114" s="7" t="s">
        <v>24</v>
      </c>
      <c r="D114" s="4"/>
      <c r="E114" s="4"/>
      <c r="F114" s="4"/>
      <c r="G114" s="8">
        <v>1953</v>
      </c>
    </row>
    <row r="115" spans="1:7" x14ac:dyDescent="0.25">
      <c r="A115" s="16"/>
      <c r="B115" s="17"/>
      <c r="C115" s="20" t="s">
        <v>255</v>
      </c>
      <c r="D115" s="17" t="s">
        <v>109</v>
      </c>
      <c r="E115" s="17">
        <v>1</v>
      </c>
      <c r="F115" s="19">
        <v>378</v>
      </c>
      <c r="G115" s="8"/>
    </row>
    <row r="116" spans="1:7" x14ac:dyDescent="0.25">
      <c r="A116" s="16"/>
      <c r="B116" s="17"/>
      <c r="C116" s="20" t="s">
        <v>256</v>
      </c>
      <c r="D116" s="17" t="s">
        <v>109</v>
      </c>
      <c r="E116" s="17">
        <v>1</v>
      </c>
      <c r="F116" s="19">
        <v>315</v>
      </c>
      <c r="G116" s="8"/>
    </row>
    <row r="117" spans="1:7" x14ac:dyDescent="0.25">
      <c r="A117" s="16"/>
      <c r="B117" s="17"/>
      <c r="C117" s="20" t="s">
        <v>135</v>
      </c>
      <c r="D117" s="17" t="s">
        <v>70</v>
      </c>
      <c r="E117" s="17">
        <v>1</v>
      </c>
      <c r="F117" s="19">
        <v>1260</v>
      </c>
      <c r="G117" s="8"/>
    </row>
    <row r="118" spans="1:7" x14ac:dyDescent="0.25">
      <c r="A118" s="3"/>
      <c r="B118" s="4"/>
      <c r="C118" s="7" t="s">
        <v>136</v>
      </c>
      <c r="D118" s="4"/>
      <c r="E118" s="4"/>
      <c r="F118" s="4"/>
      <c r="G118" s="8">
        <v>3729.6</v>
      </c>
    </row>
    <row r="119" spans="1:7" x14ac:dyDescent="0.25">
      <c r="A119" s="16"/>
      <c r="B119" s="17"/>
      <c r="C119" s="20" t="s">
        <v>146</v>
      </c>
      <c r="D119" s="17" t="s">
        <v>75</v>
      </c>
      <c r="E119" s="17">
        <v>66</v>
      </c>
      <c r="F119" s="19">
        <v>1386</v>
      </c>
      <c r="G119" s="1"/>
    </row>
    <row r="120" spans="1:7" x14ac:dyDescent="0.25">
      <c r="A120" s="16"/>
      <c r="B120" s="17"/>
      <c r="C120" s="20" t="s">
        <v>230</v>
      </c>
      <c r="D120" s="17" t="s">
        <v>75</v>
      </c>
      <c r="E120" s="17">
        <v>80</v>
      </c>
      <c r="F120" s="19">
        <v>1344</v>
      </c>
      <c r="G120" s="1"/>
    </row>
    <row r="121" spans="1:7" x14ac:dyDescent="0.25">
      <c r="A121" s="16"/>
      <c r="B121" s="17"/>
      <c r="C121" s="20" t="s">
        <v>148</v>
      </c>
      <c r="D121" s="17" t="s">
        <v>109</v>
      </c>
      <c r="E121" s="17">
        <v>4</v>
      </c>
      <c r="F121" s="19">
        <v>672</v>
      </c>
      <c r="G121" s="1"/>
    </row>
    <row r="122" spans="1:7" x14ac:dyDescent="0.25">
      <c r="A122" s="16"/>
      <c r="B122" s="17"/>
      <c r="C122" s="20" t="s">
        <v>257</v>
      </c>
      <c r="D122" s="17" t="s">
        <v>75</v>
      </c>
      <c r="E122" s="17">
        <v>13</v>
      </c>
      <c r="F122" s="19">
        <v>327.60000000000002</v>
      </c>
      <c r="G122" s="1"/>
    </row>
    <row r="123" spans="1:7" x14ac:dyDescent="0.25">
      <c r="A123" s="3">
        <v>11</v>
      </c>
      <c r="B123" s="4">
        <v>8520</v>
      </c>
      <c r="C123" s="5" t="s">
        <v>25</v>
      </c>
      <c r="D123" s="15"/>
      <c r="E123" s="15"/>
      <c r="F123" s="15"/>
      <c r="G123" s="6"/>
    </row>
    <row r="124" spans="1:7" x14ac:dyDescent="0.25">
      <c r="A124" s="3"/>
      <c r="B124" s="4"/>
      <c r="C124" s="7" t="s">
        <v>26</v>
      </c>
      <c r="D124" s="4"/>
      <c r="E124" s="4"/>
      <c r="F124" s="4"/>
      <c r="G124" s="8">
        <v>4233.6000000000004</v>
      </c>
    </row>
    <row r="125" spans="1:7" x14ac:dyDescent="0.25">
      <c r="A125" s="16"/>
      <c r="B125" s="17"/>
      <c r="C125" s="20" t="s">
        <v>149</v>
      </c>
      <c r="D125" s="17" t="s">
        <v>75</v>
      </c>
      <c r="E125" s="17">
        <v>120</v>
      </c>
      <c r="F125" s="19">
        <v>3528</v>
      </c>
      <c r="G125" s="8"/>
    </row>
    <row r="126" spans="1:7" x14ac:dyDescent="0.25">
      <c r="A126" s="16"/>
      <c r="B126" s="17"/>
      <c r="C126" s="21" t="s">
        <v>150</v>
      </c>
      <c r="D126" s="17"/>
      <c r="E126" s="17"/>
      <c r="F126" s="19"/>
      <c r="G126" s="8"/>
    </row>
    <row r="127" spans="1:7" x14ac:dyDescent="0.25">
      <c r="A127" s="16"/>
      <c r="B127" s="17"/>
      <c r="C127" s="21" t="s">
        <v>151</v>
      </c>
      <c r="D127" s="17"/>
      <c r="E127" s="17"/>
      <c r="F127" s="19"/>
      <c r="G127" s="8"/>
    </row>
    <row r="128" spans="1:7" x14ac:dyDescent="0.25">
      <c r="A128" s="16"/>
      <c r="B128" s="17"/>
      <c r="C128" s="21" t="s">
        <v>152</v>
      </c>
      <c r="D128" s="17"/>
      <c r="E128" s="17"/>
      <c r="F128" s="19"/>
      <c r="G128" s="8"/>
    </row>
    <row r="129" spans="1:7" x14ac:dyDescent="0.25">
      <c r="A129" s="16"/>
      <c r="B129" s="17"/>
      <c r="C129" s="20" t="s">
        <v>258</v>
      </c>
      <c r="D129" s="17" t="s">
        <v>75</v>
      </c>
      <c r="E129" s="17">
        <v>28</v>
      </c>
      <c r="F129" s="19">
        <v>705.6</v>
      </c>
      <c r="G129" s="8"/>
    </row>
    <row r="130" spans="1:7" x14ac:dyDescent="0.25">
      <c r="A130" s="16"/>
      <c r="B130" s="17"/>
      <c r="C130" s="21" t="s">
        <v>259</v>
      </c>
      <c r="D130" s="17"/>
      <c r="E130" s="17"/>
      <c r="F130" s="19"/>
      <c r="G130" s="8"/>
    </row>
    <row r="131" spans="1:7" x14ac:dyDescent="0.25">
      <c r="A131" s="16"/>
      <c r="B131" s="17"/>
      <c r="C131" s="21" t="s">
        <v>138</v>
      </c>
      <c r="D131" s="17"/>
      <c r="E131" s="17"/>
      <c r="F131" s="19"/>
      <c r="G131" s="8"/>
    </row>
    <row r="132" spans="1:7" x14ac:dyDescent="0.25">
      <c r="A132" s="3"/>
      <c r="B132" s="4"/>
      <c r="C132" s="7" t="s">
        <v>27</v>
      </c>
      <c r="D132" s="4"/>
      <c r="E132" s="4"/>
      <c r="F132" s="4"/>
      <c r="G132" s="8">
        <v>1732.5</v>
      </c>
    </row>
    <row r="133" spans="1:7" x14ac:dyDescent="0.25">
      <c r="A133" s="16"/>
      <c r="B133" s="17"/>
      <c r="C133" s="20" t="s">
        <v>156</v>
      </c>
      <c r="D133" s="17" t="s">
        <v>75</v>
      </c>
      <c r="E133" s="17">
        <v>150</v>
      </c>
      <c r="F133" s="19">
        <v>1732.5</v>
      </c>
      <c r="G133" s="1"/>
    </row>
    <row r="134" spans="1:7" x14ac:dyDescent="0.25">
      <c r="A134" s="3">
        <v>12</v>
      </c>
      <c r="B134" s="4">
        <v>8510</v>
      </c>
      <c r="C134" s="5" t="s">
        <v>28</v>
      </c>
      <c r="D134" s="15"/>
      <c r="E134" s="15"/>
      <c r="F134" s="15"/>
      <c r="G134" s="6"/>
    </row>
    <row r="135" spans="1:7" x14ac:dyDescent="0.25">
      <c r="A135" s="3"/>
      <c r="B135" s="4"/>
      <c r="C135" s="7" t="s">
        <v>29</v>
      </c>
      <c r="D135" s="4"/>
      <c r="E135" s="4"/>
      <c r="F135" s="4"/>
      <c r="G135" s="8">
        <v>4166.3999999999996</v>
      </c>
    </row>
    <row r="136" spans="1:7" x14ac:dyDescent="0.25">
      <c r="A136" s="16"/>
      <c r="B136" s="17"/>
      <c r="C136" s="20" t="s">
        <v>157</v>
      </c>
      <c r="D136" s="17" t="s">
        <v>75</v>
      </c>
      <c r="E136" s="17">
        <v>310</v>
      </c>
      <c r="F136" s="19">
        <v>2604</v>
      </c>
      <c r="G136" s="8"/>
    </row>
    <row r="137" spans="1:7" x14ac:dyDescent="0.25">
      <c r="A137" s="16"/>
      <c r="B137" s="17"/>
      <c r="C137" s="20" t="s">
        <v>260</v>
      </c>
      <c r="D137" s="17" t="s">
        <v>75</v>
      </c>
      <c r="E137" s="17">
        <v>80</v>
      </c>
      <c r="F137" s="19">
        <v>504</v>
      </c>
      <c r="G137" s="8"/>
    </row>
    <row r="138" spans="1:7" x14ac:dyDescent="0.25">
      <c r="A138" s="16"/>
      <c r="B138" s="17"/>
      <c r="C138" s="20" t="s">
        <v>261</v>
      </c>
      <c r="D138" s="17" t="s">
        <v>75</v>
      </c>
      <c r="E138" s="17">
        <v>36</v>
      </c>
      <c r="F138" s="19">
        <v>1058.4000000000001</v>
      </c>
      <c r="G138" s="8"/>
    </row>
    <row r="139" spans="1:7" x14ac:dyDescent="0.25">
      <c r="A139" s="3"/>
      <c r="B139" s="4"/>
      <c r="C139" s="7" t="s">
        <v>211</v>
      </c>
      <c r="D139" s="4"/>
      <c r="E139" s="4"/>
      <c r="F139" s="4"/>
      <c r="G139" s="8">
        <v>126</v>
      </c>
    </row>
    <row r="140" spans="1:7" x14ac:dyDescent="0.25">
      <c r="A140" s="16"/>
      <c r="B140" s="17"/>
      <c r="C140" s="20" t="s">
        <v>212</v>
      </c>
      <c r="D140" s="17" t="s">
        <v>115</v>
      </c>
      <c r="E140" s="17">
        <v>6</v>
      </c>
      <c r="F140" s="19">
        <v>126</v>
      </c>
      <c r="G140" s="8"/>
    </row>
    <row r="141" spans="1:7" x14ac:dyDescent="0.25">
      <c r="A141" s="3"/>
      <c r="B141" s="4"/>
      <c r="C141" s="7" t="s">
        <v>160</v>
      </c>
      <c r="D141" s="4"/>
      <c r="E141" s="4"/>
      <c r="F141" s="4"/>
      <c r="G141" s="8">
        <v>0</v>
      </c>
    </row>
    <row r="142" spans="1:7" x14ac:dyDescent="0.25">
      <c r="A142" s="3">
        <v>13</v>
      </c>
      <c r="B142" s="4">
        <v>8540</v>
      </c>
      <c r="C142" s="5" t="s">
        <v>30</v>
      </c>
      <c r="D142" s="15"/>
      <c r="E142" s="15"/>
      <c r="F142" s="15"/>
      <c r="G142" s="6"/>
    </row>
    <row r="143" spans="1:7" x14ac:dyDescent="0.25">
      <c r="A143" s="3"/>
      <c r="B143" s="4"/>
      <c r="C143" s="7" t="s">
        <v>31</v>
      </c>
      <c r="D143" s="4"/>
      <c r="E143" s="4"/>
      <c r="F143" s="4"/>
      <c r="G143" s="8">
        <v>2608.2000000000003</v>
      </c>
    </row>
    <row r="144" spans="1:7" x14ac:dyDescent="0.25">
      <c r="A144" s="16"/>
      <c r="B144" s="17"/>
      <c r="C144" s="20" t="s">
        <v>161</v>
      </c>
      <c r="D144" s="17" t="s">
        <v>75</v>
      </c>
      <c r="E144" s="17">
        <v>207</v>
      </c>
      <c r="F144" s="19">
        <v>2608.2000000000003</v>
      </c>
      <c r="G144" s="8"/>
    </row>
    <row r="145" spans="1:7" x14ac:dyDescent="0.25">
      <c r="A145" s="3"/>
      <c r="B145" s="4"/>
      <c r="C145" s="7" t="s">
        <v>32</v>
      </c>
      <c r="D145" s="4"/>
      <c r="E145" s="4"/>
      <c r="F145" s="4"/>
      <c r="G145" s="8">
        <v>433.55759999999998</v>
      </c>
    </row>
    <row r="146" spans="1:7" x14ac:dyDescent="0.25">
      <c r="A146" s="16"/>
      <c r="B146" s="17"/>
      <c r="C146" s="20" t="s">
        <v>163</v>
      </c>
      <c r="D146" s="17" t="s">
        <v>75</v>
      </c>
      <c r="E146" s="17">
        <v>13.7</v>
      </c>
      <c r="F146" s="19">
        <v>370.55759999999998</v>
      </c>
      <c r="G146" s="8"/>
    </row>
    <row r="147" spans="1:7" x14ac:dyDescent="0.25">
      <c r="A147" s="16"/>
      <c r="B147" s="17"/>
      <c r="C147" s="21" t="s">
        <v>164</v>
      </c>
      <c r="D147" s="17" t="s">
        <v>115</v>
      </c>
      <c r="E147" s="17">
        <v>15</v>
      </c>
      <c r="F147" s="19">
        <v>63</v>
      </c>
      <c r="G147" s="8"/>
    </row>
    <row r="148" spans="1:7" x14ac:dyDescent="0.25">
      <c r="A148" s="3">
        <v>14</v>
      </c>
      <c r="B148" s="4">
        <v>8610</v>
      </c>
      <c r="C148" s="5" t="s">
        <v>33</v>
      </c>
      <c r="D148" s="15"/>
      <c r="E148" s="15"/>
      <c r="F148" s="15"/>
      <c r="G148" s="6"/>
    </row>
    <row r="149" spans="1:7" x14ac:dyDescent="0.25">
      <c r="A149" s="3"/>
      <c r="B149" s="4"/>
      <c r="C149" s="23" t="s">
        <v>34</v>
      </c>
      <c r="D149" s="4"/>
      <c r="E149" s="4"/>
      <c r="F149" s="4"/>
      <c r="G149" s="8">
        <v>2793.4291187739468</v>
      </c>
    </row>
    <row r="150" spans="1:7" x14ac:dyDescent="0.25">
      <c r="A150" s="3"/>
      <c r="B150" s="4"/>
      <c r="C150" s="23" t="s">
        <v>35</v>
      </c>
      <c r="D150" s="4"/>
      <c r="E150" s="4"/>
      <c r="F150" s="4"/>
      <c r="G150" s="8">
        <v>5636.4750957854412</v>
      </c>
    </row>
    <row r="151" spans="1:7" x14ac:dyDescent="0.25">
      <c r="A151" s="3">
        <v>15</v>
      </c>
      <c r="B151" s="4">
        <v>8620</v>
      </c>
      <c r="C151" s="5" t="s">
        <v>36</v>
      </c>
      <c r="D151" s="15"/>
      <c r="E151" s="15"/>
      <c r="F151" s="15"/>
      <c r="G151" s="6"/>
    </row>
    <row r="152" spans="1:7" x14ac:dyDescent="0.25">
      <c r="A152" s="3"/>
      <c r="B152" s="4"/>
      <c r="C152" s="23" t="s">
        <v>262</v>
      </c>
      <c r="D152" s="4"/>
      <c r="E152" s="4"/>
      <c r="F152" s="4"/>
      <c r="G152" s="8">
        <v>2310</v>
      </c>
    </row>
    <row r="153" spans="1:7" x14ac:dyDescent="0.25">
      <c r="A153" s="3">
        <v>16</v>
      </c>
      <c r="B153" s="4">
        <v>8620</v>
      </c>
      <c r="C153" s="5" t="s">
        <v>39</v>
      </c>
      <c r="D153" s="15"/>
      <c r="E153" s="15"/>
      <c r="F153" s="15"/>
      <c r="G153" s="6"/>
    </row>
    <row r="154" spans="1:7" x14ac:dyDescent="0.25">
      <c r="A154" s="3"/>
      <c r="B154" s="4"/>
      <c r="C154" s="23" t="s">
        <v>40</v>
      </c>
      <c r="D154" s="4"/>
      <c r="E154" s="4"/>
      <c r="F154" s="4"/>
      <c r="G154" s="8">
        <v>2208.4758620689659</v>
      </c>
    </row>
    <row r="155" spans="1:7" x14ac:dyDescent="0.25">
      <c r="A155" s="3"/>
      <c r="B155" s="4"/>
      <c r="C155" s="23" t="s">
        <v>41</v>
      </c>
      <c r="D155" s="4"/>
      <c r="E155" s="4"/>
      <c r="F155" s="4"/>
      <c r="G155" s="8">
        <v>10457.364367816093</v>
      </c>
    </row>
    <row r="156" spans="1:7" x14ac:dyDescent="0.25">
      <c r="A156" s="3"/>
      <c r="B156" s="4"/>
      <c r="C156" s="23" t="s">
        <v>42</v>
      </c>
      <c r="D156" s="4"/>
      <c r="E156" s="4"/>
      <c r="F156" s="4"/>
      <c r="G156" s="8">
        <v>5796.8045977011507</v>
      </c>
    </row>
    <row r="157" spans="1:7" x14ac:dyDescent="0.25">
      <c r="A157" s="3"/>
      <c r="B157" s="4"/>
      <c r="C157" s="23" t="s">
        <v>43</v>
      </c>
      <c r="D157" s="4"/>
      <c r="E157" s="4"/>
      <c r="F157" s="4"/>
      <c r="G157" s="8">
        <v>740.9003831417624</v>
      </c>
    </row>
    <row r="158" spans="1:7" x14ac:dyDescent="0.25">
      <c r="A158" s="3">
        <v>17</v>
      </c>
      <c r="B158" s="4">
        <v>8620</v>
      </c>
      <c r="C158" s="5" t="s">
        <v>263</v>
      </c>
      <c r="D158" s="15"/>
      <c r="E158" s="15"/>
      <c r="F158" s="15"/>
      <c r="G158" s="6"/>
    </row>
    <row r="159" spans="1:7" x14ac:dyDescent="0.25">
      <c r="A159" s="3"/>
      <c r="B159" s="4"/>
      <c r="C159" s="7" t="s">
        <v>264</v>
      </c>
      <c r="D159" s="4"/>
      <c r="E159" s="4"/>
      <c r="F159" s="4"/>
      <c r="G159" s="8">
        <v>1575</v>
      </c>
    </row>
    <row r="160" spans="1:7" x14ac:dyDescent="0.25">
      <c r="A160" s="3">
        <v>18</v>
      </c>
      <c r="B160" s="4">
        <v>8640</v>
      </c>
      <c r="C160" s="7" t="s">
        <v>44</v>
      </c>
      <c r="D160" s="4"/>
      <c r="E160" s="4"/>
      <c r="F160" s="4"/>
      <c r="G160" s="4"/>
    </row>
    <row r="161" spans="1:7" x14ac:dyDescent="0.25">
      <c r="A161" s="3"/>
      <c r="B161" s="4"/>
      <c r="C161" s="23" t="s">
        <v>45</v>
      </c>
      <c r="D161" s="4"/>
      <c r="E161" s="4"/>
      <c r="F161" s="4"/>
      <c r="G161" s="8">
        <v>1087.8</v>
      </c>
    </row>
    <row r="162" spans="1:7" x14ac:dyDescent="0.25">
      <c r="A162" s="3"/>
      <c r="B162" s="4"/>
      <c r="C162" s="23" t="s">
        <v>46</v>
      </c>
      <c r="D162" s="4"/>
      <c r="E162" s="4"/>
      <c r="F162" s="4"/>
      <c r="G162" s="8">
        <v>10591.35</v>
      </c>
    </row>
    <row r="163" spans="1:7" x14ac:dyDescent="0.25">
      <c r="A163" s="3"/>
      <c r="B163" s="4"/>
      <c r="C163" s="23" t="s">
        <v>47</v>
      </c>
      <c r="D163" s="4"/>
      <c r="E163" s="4"/>
      <c r="F163" s="4"/>
      <c r="G163" s="8">
        <v>9726.15</v>
      </c>
    </row>
    <row r="164" spans="1:7" x14ac:dyDescent="0.25">
      <c r="A164" s="3"/>
      <c r="B164" s="4"/>
      <c r="C164" s="23" t="s">
        <v>265</v>
      </c>
      <c r="D164" s="4"/>
      <c r="E164" s="4"/>
      <c r="F164" s="4"/>
      <c r="G164" s="8">
        <v>472.5</v>
      </c>
    </row>
    <row r="165" spans="1:7" x14ac:dyDescent="0.25">
      <c r="A165" s="3"/>
      <c r="B165" s="4"/>
      <c r="C165" s="23" t="s">
        <v>266</v>
      </c>
      <c r="D165" s="4"/>
      <c r="E165" s="4"/>
      <c r="F165" s="4"/>
      <c r="G165" s="8">
        <v>2625</v>
      </c>
    </row>
    <row r="166" spans="1:7" x14ac:dyDescent="0.25">
      <c r="A166" s="3">
        <v>19</v>
      </c>
      <c r="B166" s="4">
        <v>8600</v>
      </c>
      <c r="C166" s="5" t="s">
        <v>48</v>
      </c>
      <c r="D166" s="15"/>
      <c r="E166" s="15"/>
      <c r="F166" s="15"/>
      <c r="G166" s="6"/>
    </row>
    <row r="167" spans="1:7" x14ac:dyDescent="0.25">
      <c r="A167" s="3"/>
      <c r="B167" s="4"/>
      <c r="C167" s="23" t="s">
        <v>49</v>
      </c>
      <c r="D167" s="4"/>
      <c r="E167" s="4"/>
      <c r="F167" s="4"/>
      <c r="G167" s="8">
        <v>2835</v>
      </c>
    </row>
    <row r="168" spans="1:7" x14ac:dyDescent="0.25">
      <c r="A168" s="3"/>
      <c r="B168" s="4"/>
      <c r="C168" s="23" t="s">
        <v>50</v>
      </c>
      <c r="D168" s="4"/>
      <c r="E168" s="4"/>
      <c r="F168" s="4"/>
      <c r="G168" s="8">
        <v>367.16475095785438</v>
      </c>
    </row>
    <row r="169" spans="1:7" x14ac:dyDescent="0.25">
      <c r="A169" s="3">
        <v>20</v>
      </c>
      <c r="B169" s="4">
        <v>8650</v>
      </c>
      <c r="C169" s="5" t="s">
        <v>51</v>
      </c>
      <c r="D169" s="15"/>
      <c r="E169" s="15"/>
      <c r="F169" s="15"/>
      <c r="G169" s="6"/>
    </row>
    <row r="170" spans="1:7" x14ac:dyDescent="0.25">
      <c r="A170" s="3"/>
      <c r="B170" s="4"/>
      <c r="C170" s="23" t="s">
        <v>52</v>
      </c>
      <c r="D170" s="4"/>
      <c r="E170" s="4"/>
      <c r="F170" s="4"/>
      <c r="G170" s="8">
        <v>1160.25</v>
      </c>
    </row>
    <row r="171" spans="1:7" x14ac:dyDescent="0.25">
      <c r="A171" s="3"/>
      <c r="B171" s="4"/>
      <c r="C171" s="23" t="s">
        <v>53</v>
      </c>
      <c r="D171" s="4"/>
      <c r="E171" s="4"/>
      <c r="F171" s="4"/>
      <c r="G171" s="8">
        <v>1856.4</v>
      </c>
    </row>
    <row r="172" spans="1:7" x14ac:dyDescent="0.25">
      <c r="A172" s="3"/>
      <c r="B172" s="4"/>
      <c r="C172" s="23" t="s">
        <v>54</v>
      </c>
      <c r="D172" s="4"/>
      <c r="E172" s="4"/>
      <c r="F172" s="4"/>
      <c r="G172" s="8">
        <v>2320.5</v>
      </c>
    </row>
    <row r="173" spans="1:7" x14ac:dyDescent="0.25">
      <c r="A173" s="3"/>
      <c r="B173" s="4"/>
      <c r="C173" s="23" t="s">
        <v>267</v>
      </c>
      <c r="D173" s="4"/>
      <c r="E173" s="4"/>
      <c r="F173" s="4"/>
      <c r="G173" s="8">
        <v>3480.75</v>
      </c>
    </row>
    <row r="174" spans="1:7" x14ac:dyDescent="0.25">
      <c r="A174" s="3"/>
      <c r="B174" s="4"/>
      <c r="C174" s="23" t="s">
        <v>55</v>
      </c>
      <c r="D174" s="4"/>
      <c r="E174" s="4"/>
      <c r="F174" s="4"/>
      <c r="G174" s="8">
        <v>1864.8000000000002</v>
      </c>
    </row>
    <row r="175" spans="1:7" x14ac:dyDescent="0.25">
      <c r="A175" s="16"/>
      <c r="B175" s="17"/>
      <c r="C175" s="20" t="s">
        <v>268</v>
      </c>
      <c r="D175" s="17" t="s">
        <v>70</v>
      </c>
      <c r="E175" s="17">
        <v>1</v>
      </c>
      <c r="F175" s="19">
        <v>1864.8000000000002</v>
      </c>
      <c r="G175" s="1"/>
    </row>
    <row r="176" spans="1:7" x14ac:dyDescent="0.25">
      <c r="A176" s="3">
        <v>22</v>
      </c>
      <c r="B176" s="4">
        <v>8260</v>
      </c>
      <c r="C176" s="5" t="s">
        <v>65</v>
      </c>
      <c r="D176" s="15"/>
      <c r="E176" s="15"/>
      <c r="F176" s="15"/>
      <c r="G176" s="6"/>
    </row>
    <row r="177" spans="1:7" x14ac:dyDescent="0.25">
      <c r="A177" s="3"/>
      <c r="B177" s="4"/>
      <c r="C177" s="7" t="s">
        <v>269</v>
      </c>
      <c r="D177" s="4"/>
      <c r="E177" s="4"/>
      <c r="F177" s="4"/>
      <c r="G177" s="8">
        <v>4202.1000000000004</v>
      </c>
    </row>
    <row r="178" spans="1:7" x14ac:dyDescent="0.25">
      <c r="A178" s="16"/>
      <c r="B178" s="17"/>
      <c r="C178" s="18" t="s">
        <v>270</v>
      </c>
      <c r="D178" s="17" t="s">
        <v>75</v>
      </c>
      <c r="E178" s="17">
        <v>169</v>
      </c>
      <c r="F178" s="19">
        <v>3194.1</v>
      </c>
      <c r="G178" s="8"/>
    </row>
    <row r="179" spans="1:7" x14ac:dyDescent="0.25">
      <c r="A179" s="16"/>
      <c r="B179" s="17"/>
      <c r="C179" s="18" t="s">
        <v>271</v>
      </c>
      <c r="D179" s="17" t="s">
        <v>109</v>
      </c>
      <c r="E179" s="17">
        <v>2</v>
      </c>
      <c r="F179" s="19">
        <v>1008</v>
      </c>
      <c r="G179" s="8"/>
    </row>
    <row r="180" spans="1:7" x14ac:dyDescent="0.25">
      <c r="A180" s="3">
        <v>23</v>
      </c>
      <c r="B180" s="4">
        <v>8720</v>
      </c>
      <c r="C180" s="5" t="s">
        <v>56</v>
      </c>
      <c r="D180" s="15"/>
      <c r="E180" s="15"/>
      <c r="F180" s="15"/>
      <c r="G180" s="29">
        <v>5775</v>
      </c>
    </row>
    <row r="181" spans="1:7" x14ac:dyDescent="0.25">
      <c r="A181" s="16"/>
      <c r="B181" s="17"/>
      <c r="C181" s="20" t="s">
        <v>176</v>
      </c>
      <c r="D181" s="17" t="s">
        <v>70</v>
      </c>
      <c r="E181" s="17">
        <v>1</v>
      </c>
      <c r="F181" s="19">
        <v>5775</v>
      </c>
      <c r="G181" s="8"/>
    </row>
    <row r="182" spans="1:7" x14ac:dyDescent="0.25">
      <c r="A182" s="3">
        <v>24</v>
      </c>
      <c r="B182" s="4">
        <v>8800</v>
      </c>
      <c r="C182" s="10" t="s">
        <v>57</v>
      </c>
      <c r="D182" s="24"/>
      <c r="E182" s="24"/>
      <c r="F182" s="24"/>
      <c r="G182" s="11"/>
    </row>
    <row r="183" spans="1:7" x14ac:dyDescent="0.25">
      <c r="A183" s="3"/>
      <c r="B183" s="4"/>
      <c r="C183" s="7" t="s">
        <v>58</v>
      </c>
      <c r="D183" s="4"/>
      <c r="E183" s="4"/>
      <c r="F183" s="4"/>
      <c r="G183" s="8">
        <v>15000</v>
      </c>
    </row>
    <row r="184" spans="1:7" x14ac:dyDescent="0.25">
      <c r="A184" s="16"/>
      <c r="B184" s="17"/>
      <c r="C184" s="20" t="s">
        <v>272</v>
      </c>
      <c r="D184" s="17" t="s">
        <v>70</v>
      </c>
      <c r="E184" s="17">
        <v>1</v>
      </c>
      <c r="F184" s="19">
        <v>15000</v>
      </c>
      <c r="G184" s="8"/>
    </row>
    <row r="185" spans="1:7" x14ac:dyDescent="0.25">
      <c r="A185" s="3"/>
      <c r="B185" s="4"/>
      <c r="C185" s="7" t="s">
        <v>64</v>
      </c>
      <c r="D185" s="4"/>
      <c r="E185" s="4"/>
      <c r="F185" s="4"/>
      <c r="G185" s="8">
        <v>15000</v>
      </c>
    </row>
    <row r="186" spans="1:7" x14ac:dyDescent="0.25">
      <c r="A186" s="16"/>
      <c r="B186" s="17"/>
      <c r="C186" s="18"/>
      <c r="D186" s="17" t="s">
        <v>70</v>
      </c>
      <c r="E186" s="17">
        <v>1</v>
      </c>
      <c r="F186" s="19">
        <v>15000</v>
      </c>
      <c r="G186" s="8"/>
    </row>
    <row r="187" spans="1:7" x14ac:dyDescent="0.25">
      <c r="A187" s="51" t="s">
        <v>59</v>
      </c>
      <c r="B187" s="59"/>
      <c r="C187" s="60"/>
      <c r="D187" s="25"/>
      <c r="E187" s="25"/>
      <c r="F187" s="25"/>
      <c r="G187" s="12">
        <f>SUM(G6:G186)</f>
        <v>268809.34937624529</v>
      </c>
    </row>
    <row r="188" spans="1:7" x14ac:dyDescent="0.25">
      <c r="A188" s="51" t="s">
        <v>273</v>
      </c>
      <c r="B188" s="59"/>
      <c r="C188" s="60"/>
      <c r="D188" s="28"/>
      <c r="E188" s="28"/>
      <c r="F188" s="28"/>
      <c r="G188" s="13">
        <f>G187*0.05</f>
        <v>13440.467468812265</v>
      </c>
    </row>
    <row r="189" spans="1:7" ht="14.45" customHeight="1" x14ac:dyDescent="0.25">
      <c r="A189" s="54" t="s">
        <v>177</v>
      </c>
      <c r="B189" s="55"/>
      <c r="C189" s="56"/>
      <c r="D189" s="28"/>
      <c r="E189" s="28"/>
      <c r="F189" s="28"/>
      <c r="G189" s="30">
        <f>SUM(G187:G188)</f>
        <v>282249.81684505753</v>
      </c>
    </row>
    <row r="190" spans="1:7" x14ac:dyDescent="0.25">
      <c r="A190" s="54" t="s">
        <v>178</v>
      </c>
      <c r="B190" s="57"/>
      <c r="C190" s="58"/>
      <c r="D190" s="28"/>
      <c r="E190" s="28"/>
      <c r="F190" s="28"/>
      <c r="G190" s="13">
        <f>G189*0.07</f>
        <v>19757.487179154028</v>
      </c>
    </row>
    <row r="191" spans="1:7" x14ac:dyDescent="0.25">
      <c r="A191" s="51" t="s">
        <v>285</v>
      </c>
      <c r="B191" s="52"/>
      <c r="C191" s="53"/>
      <c r="D191" s="28"/>
      <c r="E191" s="28"/>
      <c r="F191" s="28"/>
      <c r="G191" s="13">
        <f>G189+G190</f>
        <v>302007.30402421154</v>
      </c>
    </row>
    <row r="192" spans="1:7" x14ac:dyDescent="0.25">
      <c r="A192" s="51" t="s">
        <v>180</v>
      </c>
      <c r="B192" s="52"/>
      <c r="C192" s="53"/>
      <c r="D192" s="28"/>
      <c r="E192" s="28"/>
      <c r="F192" s="28"/>
      <c r="G192" s="13">
        <f>G191*1.2</f>
        <v>362408.76482905383</v>
      </c>
    </row>
    <row r="194" spans="1:5" x14ac:dyDescent="0.25">
      <c r="A194" s="47" t="s">
        <v>288</v>
      </c>
    </row>
    <row r="195" spans="1:5" x14ac:dyDescent="0.25">
      <c r="D195" s="46"/>
    </row>
    <row r="196" spans="1:5" x14ac:dyDescent="0.25">
      <c r="D196" s="45"/>
      <c r="E196" s="36"/>
    </row>
    <row r="197" spans="1:5" x14ac:dyDescent="0.25">
      <c r="D197" s="45"/>
    </row>
    <row r="198" spans="1:5" x14ac:dyDescent="0.25">
      <c r="E198" s="44"/>
    </row>
    <row r="201" spans="1:5" x14ac:dyDescent="0.25">
      <c r="E201" s="36"/>
    </row>
    <row r="203" spans="1:5" x14ac:dyDescent="0.25">
      <c r="D203" s="45"/>
      <c r="E203" s="36"/>
    </row>
  </sheetData>
  <mergeCells count="6">
    <mergeCell ref="A192:C192"/>
    <mergeCell ref="A187:C187"/>
    <mergeCell ref="A188:C188"/>
    <mergeCell ref="A189:C189"/>
    <mergeCell ref="A190:C190"/>
    <mergeCell ref="A191:C191"/>
  </mergeCells>
  <pageMargins left="0.70866141732283472" right="0.70866141732283472" top="0.74803149606299213" bottom="0.74803149606299213" header="0.31496062992125984" footer="0.31496062992125984"/>
  <pageSetup orientation="landscape" r:id="rId1"/>
  <headerFooter>
    <oddHeader>&amp;L&amp;G&amp;CTõstamaa päästeautode garaaž
Prognooseelarve&amp;R&amp;D</oddHeader>
    <oddFooter>&amp;C&amp;P/&amp;N&amp;R&amp;A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>Kontrollimata</Kontrollitu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xs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75d5ef-9f4b-4445-abe8-84a77c292844" elementFormDefault="qualified">
    <xsd:import namespace="http://schemas.microsoft.com/office/2006/documentManagement/types"/>
    <xsd:import namespace="http://schemas.microsoft.com/office/infopath/2007/PartnerControl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35BDFA-04A0-47E5-B235-BBC09EF483FC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www.w3.org/XML/1998/namespace"/>
    <ds:schemaRef ds:uri="http://purl.org/dc/elements/1.1/"/>
    <ds:schemaRef ds:uri="http://schemas.openxmlformats.org/package/2006/metadata/core-properties"/>
    <ds:schemaRef ds:uri="9b75d5ef-9f4b-4445-abe8-84a77c292844"/>
  </ds:schemaRefs>
</ds:datastoreItem>
</file>

<file path=customXml/itemProps2.xml><?xml version="1.0" encoding="utf-8"?>
<ds:datastoreItem xmlns:ds="http://schemas.openxmlformats.org/officeDocument/2006/customXml" ds:itemID="{0E0A0F42-22B5-4332-AEC7-9D645C4B4D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14B5C8E-0081-48AB-A238-3FB85B5A4F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KOKKU</vt:lpstr>
      <vt:lpstr>Mustla tööde nimekiri</vt:lpstr>
      <vt:lpstr>Alatskivi tööde nimekiri</vt:lpstr>
      <vt:lpstr>Tõstamaa tööde nimekiri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Aivo</dc:creator>
  <cp:lastModifiedBy>Ülle Tamm</cp:lastModifiedBy>
  <cp:lastPrinted>2017-03-20T07:17:48Z</cp:lastPrinted>
  <dcterms:created xsi:type="dcterms:W3CDTF">2017-01-19T19:34:39Z</dcterms:created>
  <dcterms:modified xsi:type="dcterms:W3CDTF">2017-06-20T12:37:11Z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0x010100631DA7DF3856F8439F509C6DE8795A43</vt:lpwstr>
  </property>
</Properties>
</file>